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ourism Summary 2008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<sst xmlns="http://schemas.openxmlformats.org/spreadsheetml/2006/main" count="438" uniqueCount="66">
  <si>
    <t>Tourism Statistics Summary 2008</t>
  </si>
  <si>
    <t>Visitor Arrivals 1993 - 2008</t>
  </si>
  <si>
    <t xml:space="preserve">Month </t>
  </si>
  <si>
    <t>% Change 08/07</t>
  </si>
  <si>
    <t>Jan</t>
  </si>
  <si>
    <t>Feb</t>
  </si>
  <si>
    <t>March</t>
  </si>
  <si>
    <t>1st qtr</t>
  </si>
  <si>
    <t>April</t>
  </si>
  <si>
    <t>May</t>
  </si>
  <si>
    <t>June</t>
  </si>
  <si>
    <t>2nd qtr</t>
  </si>
  <si>
    <t>July</t>
  </si>
  <si>
    <t>August</t>
  </si>
  <si>
    <t>Sept</t>
  </si>
  <si>
    <t>3rd qtr</t>
  </si>
  <si>
    <t>Oct</t>
  </si>
  <si>
    <t>Nov</t>
  </si>
  <si>
    <t>Dec</t>
  </si>
  <si>
    <t>4th qtr</t>
  </si>
  <si>
    <t>Total</t>
  </si>
  <si>
    <t>Tourist Arrivals 1993 - 2008</t>
  </si>
  <si>
    <t>Month</t>
  </si>
  <si>
    <t>Excursionists Arrivals 1993 - 2008</t>
  </si>
  <si>
    <t>Passenger Arrivals 1993 - 2008</t>
  </si>
  <si>
    <t>Passenger Departures 1993-2008</t>
  </si>
  <si>
    <t>Visitor Arrivals by Country of Residence 2007</t>
  </si>
  <si>
    <t>USA</t>
  </si>
  <si>
    <t>Canada</t>
  </si>
  <si>
    <t>U.K.</t>
  </si>
  <si>
    <t>Italy</t>
  </si>
  <si>
    <t>Germany</t>
  </si>
  <si>
    <t>Eur(oth)</t>
  </si>
  <si>
    <t>FWI</t>
  </si>
  <si>
    <t>DWI</t>
  </si>
  <si>
    <t>Carib.</t>
  </si>
  <si>
    <t>Other</t>
  </si>
  <si>
    <t xml:space="preserve">Total </t>
  </si>
  <si>
    <t>TOTAL</t>
  </si>
  <si>
    <t>Tourist Arrivals by Country of Residence 2007</t>
  </si>
  <si>
    <t>Excursionist Arrivals by Country of Residence 2007</t>
  </si>
  <si>
    <t>Visitor Arrivals by Country of Residence 2008</t>
  </si>
  <si>
    <t>Tourist Arrivals by Country of Residence 2008</t>
  </si>
  <si>
    <t>Excursionist Arrivals by Country of Residence 2008</t>
  </si>
  <si>
    <t>Visitor Arrivals by Country of Residence 2008/2007 percentage change</t>
  </si>
  <si>
    <t>Tourist Arrivals by Country of Residence 2008/2007 percentage change</t>
  </si>
  <si>
    <t>Excursionist Arrivals by Country of Residence 2008/2007 percentage change</t>
  </si>
  <si>
    <t>Tourist Arrivals by Length of Stay 2008</t>
  </si>
  <si>
    <t xml:space="preserve">   1-3</t>
  </si>
  <si>
    <t xml:space="preserve">   4-7</t>
  </si>
  <si>
    <t xml:space="preserve"> 8-15</t>
  </si>
  <si>
    <t>16-22</t>
  </si>
  <si>
    <r>
      <t xml:space="preserve">    23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</t>
    </r>
  </si>
  <si>
    <t>Avg 2008</t>
  </si>
  <si>
    <t>Avg 2007</t>
  </si>
  <si>
    <t>Avg 2006</t>
  </si>
  <si>
    <t>Avg 2005</t>
  </si>
  <si>
    <t>Avg 2004</t>
  </si>
  <si>
    <t>Avg 2003</t>
  </si>
  <si>
    <t>Excursionist Arrivals by Port</t>
  </si>
  <si>
    <t>Tourist Arrivals by Port</t>
  </si>
  <si>
    <t>Visitor Arrivals by Port</t>
  </si>
  <si>
    <t xml:space="preserve">Air </t>
  </si>
  <si>
    <t xml:space="preserve">Sea </t>
  </si>
  <si>
    <t xml:space="preserve">Blowing Point </t>
  </si>
  <si>
    <t>Sandy Ground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</si>
</sst>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0.00_)"/>
    <numFmt numFmtId="168" formatCode="0.0_)"/>
    <numFmt numFmtId="169" formatCode="0.0"/>
    <numFmt numFmtId="170" formatCode="0.000_)"/>
    <numFmt numFmtId="171" formatCode="_(* #,##0.0_);_(* \(#,##0.0\);_(* &quot;-&quot;??_);_(@_)"/>
    <numFmt numFmtId="172" formatCode="_(* #,##0.0_);_(* \(#,##0.0\);_(* &quot;-&quot;?_);_(@_)"/>
    <numFmt numFmtId="173" formatCode="0.00000_)"/>
  </numFmts>
  <fonts count="47">
    <font>
      <sz val="10"/>
      <name val="Arial"/>
      <family val="0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6"/>
      <name val="Helv"/>
      <family val="0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42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 wrapText="1"/>
    </xf>
    <xf numFmtId="166" fontId="5" fillId="0" borderId="10" xfId="42" applyNumberFormat="1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/>
    </xf>
    <xf numFmtId="166" fontId="5" fillId="0" borderId="10" xfId="42" applyNumberFormat="1" applyFont="1" applyBorder="1" applyAlignment="1">
      <alignment/>
    </xf>
    <xf numFmtId="166" fontId="5" fillId="0" borderId="10" xfId="42" applyNumberFormat="1" applyFont="1" applyBorder="1" applyAlignment="1">
      <alignment horizontal="right"/>
    </xf>
    <xf numFmtId="166" fontId="5" fillId="0" borderId="10" xfId="42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9" fontId="5" fillId="0" borderId="10" xfId="57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66" fontId="2" fillId="33" borderId="10" xfId="42" applyNumberFormat="1" applyFont="1" applyFill="1" applyBorder="1" applyAlignment="1">
      <alignment horizontal="center"/>
    </xf>
    <xf numFmtId="165" fontId="2" fillId="33" borderId="10" xfId="57" applyNumberFormat="1" applyFont="1" applyFill="1" applyBorder="1" applyAlignment="1">
      <alignment horizontal="right"/>
    </xf>
    <xf numFmtId="166" fontId="2" fillId="0" borderId="10" xfId="57" applyNumberFormat="1" applyFon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66" fontId="2" fillId="0" borderId="10" xfId="42" applyNumberFormat="1" applyFont="1" applyFill="1" applyBorder="1" applyAlignment="1">
      <alignment horizontal="center"/>
    </xf>
    <xf numFmtId="166" fontId="2" fillId="0" borderId="10" xfId="57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8" fontId="5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66" fontId="2" fillId="34" borderId="10" xfId="42" applyNumberFormat="1" applyFont="1" applyFill="1" applyBorder="1" applyAlignment="1">
      <alignment horizontal="center"/>
    </xf>
    <xf numFmtId="165" fontId="2" fillId="34" borderId="10" xfId="57" applyNumberFormat="1" applyFont="1" applyFill="1" applyBorder="1" applyAlignment="1">
      <alignment horizontal="right"/>
    </xf>
    <xf numFmtId="43" fontId="5" fillId="0" borderId="10" xfId="42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6" fontId="5" fillId="0" borderId="10" xfId="42" applyNumberFormat="1" applyFont="1" applyBorder="1" applyAlignment="1">
      <alignment horizontal="center"/>
    </xf>
    <xf numFmtId="165" fontId="5" fillId="0" borderId="10" xfId="57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Border="1" applyAlignment="1">
      <alignment horizontal="right"/>
    </xf>
    <xf numFmtId="2" fontId="5" fillId="0" borderId="10" xfId="0" applyNumberFormat="1" applyFont="1" applyFill="1" applyBorder="1" applyAlignment="1">
      <alignment horizontal="center"/>
    </xf>
    <xf numFmtId="165" fontId="2" fillId="0" borderId="10" xfId="57" applyNumberFormat="1" applyFont="1" applyFill="1" applyBorder="1" applyAlignment="1">
      <alignment horizontal="center"/>
    </xf>
    <xf numFmtId="166" fontId="6" fillId="0" borderId="10" xfId="42" applyNumberFormat="1" applyFont="1" applyFill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66" fontId="5" fillId="0" borderId="10" xfId="57" applyNumberFormat="1" applyFont="1" applyFill="1" applyBorder="1" applyAlignment="1">
      <alignment horizontal="center"/>
    </xf>
    <xf numFmtId="9" fontId="2" fillId="0" borderId="10" xfId="57" applyFont="1" applyFill="1" applyBorder="1" applyAlignment="1">
      <alignment horizontal="center"/>
    </xf>
    <xf numFmtId="166" fontId="5" fillId="0" borderId="10" xfId="57" applyNumberFormat="1" applyFont="1" applyFill="1" applyBorder="1" applyAlignment="1">
      <alignment/>
    </xf>
    <xf numFmtId="9" fontId="2" fillId="0" borderId="10" xfId="57" applyFont="1" applyFill="1" applyBorder="1" applyAlignment="1">
      <alignment horizontal="right"/>
    </xf>
    <xf numFmtId="9" fontId="5" fillId="0" borderId="10" xfId="57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66" fontId="2" fillId="0" borderId="12" xfId="42" applyNumberFormat="1" applyFont="1" applyFill="1" applyBorder="1" applyAlignment="1">
      <alignment horizontal="center"/>
    </xf>
    <xf numFmtId="166" fontId="2" fillId="0" borderId="13" xfId="4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9" fontId="2" fillId="0" borderId="10" xfId="57" applyFont="1" applyFill="1" applyBorder="1" applyAlignment="1">
      <alignment/>
    </xf>
    <xf numFmtId="166" fontId="2" fillId="34" borderId="10" xfId="42" applyNumberFormat="1" applyFont="1" applyFill="1" applyBorder="1" applyAlignment="1">
      <alignment horizontal="right"/>
    </xf>
    <xf numFmtId="166" fontId="2" fillId="0" borderId="10" xfId="42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6" fontId="2" fillId="33" borderId="10" xfId="42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10" xfId="0" applyFont="1" applyBorder="1" applyAlignment="1">
      <alignment/>
    </xf>
    <xf numFmtId="166" fontId="2" fillId="0" borderId="10" xfId="42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9" fontId="5" fillId="0" borderId="10" xfId="57" applyFont="1" applyBorder="1" applyAlignment="1">
      <alignment/>
    </xf>
    <xf numFmtId="9" fontId="9" fillId="0" borderId="10" xfId="57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0" fontId="5" fillId="0" borderId="10" xfId="57" applyNumberFormat="1" applyFont="1" applyFill="1" applyBorder="1" applyAlignment="1">
      <alignment/>
    </xf>
    <xf numFmtId="166" fontId="2" fillId="34" borderId="10" xfId="42" applyNumberFormat="1" applyFont="1" applyFill="1" applyBorder="1" applyAlignment="1">
      <alignment/>
    </xf>
    <xf numFmtId="9" fontId="5" fillId="0" borderId="12" xfId="57" applyFont="1" applyFill="1" applyBorder="1" applyAlignment="1">
      <alignment/>
    </xf>
    <xf numFmtId="9" fontId="5" fillId="0" borderId="13" xfId="57" applyFont="1" applyFill="1" applyBorder="1" applyAlignment="1">
      <alignment/>
    </xf>
    <xf numFmtId="0" fontId="5" fillId="0" borderId="10" xfId="57" applyNumberFormat="1" applyFont="1" applyFill="1" applyBorder="1" applyAlignment="1">
      <alignment/>
    </xf>
    <xf numFmtId="165" fontId="5" fillId="0" borderId="10" xfId="57" applyNumberFormat="1" applyFont="1" applyBorder="1" applyAlignment="1">
      <alignment/>
    </xf>
    <xf numFmtId="9" fontId="2" fillId="33" borderId="10" xfId="57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9" fontId="5" fillId="0" borderId="10" xfId="57" applyNumberFormat="1" applyFont="1" applyFill="1" applyBorder="1" applyAlignment="1">
      <alignment horizontal="center"/>
    </xf>
    <xf numFmtId="9" fontId="2" fillId="33" borderId="10" xfId="57" applyFont="1" applyFill="1" applyBorder="1" applyAlignment="1">
      <alignment horizontal="center"/>
    </xf>
    <xf numFmtId="9" fontId="2" fillId="34" borderId="10" xfId="57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6" fontId="2" fillId="0" borderId="10" xfId="42" applyNumberFormat="1" applyFont="1" applyFill="1" applyBorder="1" applyAlignment="1">
      <alignment/>
    </xf>
    <xf numFmtId="0" fontId="5" fillId="36" borderId="10" xfId="0" applyFont="1" applyFill="1" applyBorder="1" applyAlignment="1">
      <alignment/>
    </xf>
    <xf numFmtId="165" fontId="5" fillId="33" borderId="10" xfId="57" applyNumberFormat="1" applyFont="1" applyFill="1" applyBorder="1" applyAlignment="1">
      <alignment horizontal="center"/>
    </xf>
    <xf numFmtId="9" fontId="5" fillId="33" borderId="10" xfId="57" applyNumberFormat="1" applyFont="1" applyFill="1" applyBorder="1" applyAlignment="1">
      <alignment horizontal="center"/>
    </xf>
    <xf numFmtId="9" fontId="5" fillId="34" borderId="10" xfId="57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right"/>
    </xf>
    <xf numFmtId="0" fontId="2" fillId="41" borderId="10" xfId="0" applyFont="1" applyFill="1" applyBorder="1" applyAlignment="1">
      <alignment horizontal="center"/>
    </xf>
    <xf numFmtId="166" fontId="5" fillId="0" borderId="10" xfId="42" applyNumberFormat="1" applyFont="1" applyFill="1" applyBorder="1" applyAlignment="1">
      <alignment/>
    </xf>
    <xf numFmtId="166" fontId="2" fillId="0" borderId="10" xfId="42" applyNumberFormat="1" applyFont="1" applyFill="1" applyBorder="1" applyAlignment="1">
      <alignment/>
    </xf>
    <xf numFmtId="168" fontId="5" fillId="35" borderId="10" xfId="0" applyNumberFormat="1" applyFont="1" applyFill="1" applyBorder="1" applyAlignment="1">
      <alignment horizontal="center"/>
    </xf>
    <xf numFmtId="168" fontId="5" fillId="37" borderId="10" xfId="0" applyNumberFormat="1" applyFont="1" applyFill="1" applyBorder="1" applyAlignment="1">
      <alignment horizontal="center"/>
    </xf>
    <xf numFmtId="168" fontId="5" fillId="38" borderId="10" xfId="0" applyNumberFormat="1" applyFont="1" applyFill="1" applyBorder="1" applyAlignment="1">
      <alignment horizontal="center"/>
    </xf>
    <xf numFmtId="171" fontId="5" fillId="39" borderId="10" xfId="0" applyNumberFormat="1" applyFont="1" applyFill="1" applyBorder="1" applyAlignment="1">
      <alignment/>
    </xf>
    <xf numFmtId="172" fontId="5" fillId="40" borderId="10" xfId="0" applyNumberFormat="1" applyFont="1" applyFill="1" applyBorder="1" applyAlignment="1">
      <alignment horizontal="center"/>
    </xf>
    <xf numFmtId="168" fontId="5" fillId="41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166" fontId="2" fillId="33" borderId="10" xfId="42" applyNumberFormat="1" applyFont="1" applyFill="1" applyBorder="1" applyAlignment="1">
      <alignment/>
    </xf>
    <xf numFmtId="168" fontId="2" fillId="42" borderId="10" xfId="0" applyNumberFormat="1" applyFont="1" applyFill="1" applyBorder="1" applyAlignment="1">
      <alignment horizontal="center"/>
    </xf>
    <xf numFmtId="168" fontId="5" fillId="43" borderId="1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71" fontId="2" fillId="44" borderId="10" xfId="0" applyNumberFormat="1" applyFont="1" applyFill="1" applyBorder="1" applyAlignment="1">
      <alignment/>
    </xf>
    <xf numFmtId="172" fontId="2" fillId="45" borderId="10" xfId="0" applyNumberFormat="1" applyFont="1" applyFill="1" applyBorder="1" applyAlignment="1">
      <alignment horizontal="center"/>
    </xf>
    <xf numFmtId="172" fontId="2" fillId="46" borderId="10" xfId="0" applyNumberFormat="1" applyFont="1" applyFill="1" applyBorder="1" applyAlignment="1">
      <alignment/>
    </xf>
    <xf numFmtId="172" fontId="2" fillId="46" borderId="10" xfId="0" applyNumberFormat="1" applyFont="1" applyFill="1" applyBorder="1" applyAlignment="1">
      <alignment horizontal="right"/>
    </xf>
    <xf numFmtId="0" fontId="5" fillId="0" borderId="10" xfId="42" applyNumberFormat="1" applyFont="1" applyFill="1" applyBorder="1" applyAlignment="1">
      <alignment/>
    </xf>
    <xf numFmtId="172" fontId="2" fillId="46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9" fontId="5" fillId="0" borderId="10" xfId="57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center"/>
    </xf>
    <xf numFmtId="168" fontId="2" fillId="35" borderId="10" xfId="0" applyNumberFormat="1" applyFont="1" applyFill="1" applyBorder="1" applyAlignment="1">
      <alignment horizontal="center"/>
    </xf>
    <xf numFmtId="168" fontId="2" fillId="38" borderId="10" xfId="0" applyNumberFormat="1" applyFont="1" applyFill="1" applyBorder="1" applyAlignment="1">
      <alignment horizontal="center"/>
    </xf>
    <xf numFmtId="171" fontId="2" fillId="39" borderId="10" xfId="0" applyNumberFormat="1" applyFont="1" applyFill="1" applyBorder="1" applyAlignment="1">
      <alignment/>
    </xf>
    <xf numFmtId="168" fontId="2" fillId="41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 horizontal="center"/>
    </xf>
    <xf numFmtId="165" fontId="5" fillId="0" borderId="10" xfId="57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66" fontId="2" fillId="37" borderId="10" xfId="42" applyNumberFormat="1" applyFont="1" applyFill="1" applyBorder="1" applyAlignment="1">
      <alignment/>
    </xf>
    <xf numFmtId="166" fontId="2" fillId="37" borderId="10" xfId="42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 horizontal="right"/>
    </xf>
    <xf numFmtId="3" fontId="5" fillId="0" borderId="10" xfId="57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1" fillId="45" borderId="11" xfId="0" applyFont="1" applyFill="1" applyBorder="1" applyAlignment="1">
      <alignment horizontal="center" vertical="center"/>
    </xf>
    <xf numFmtId="0" fontId="1" fillId="45" borderId="12" xfId="0" applyFont="1" applyFill="1" applyBorder="1" applyAlignment="1">
      <alignment horizontal="center" vertical="center"/>
    </xf>
    <xf numFmtId="0" fontId="1" fillId="45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3" fillId="40" borderId="1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7\TOURISM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8\TOURISM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\Monthly%20Tourism%20Data%20Files\2006\TOURISM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  <sheetName val="oth europe"/>
    </sheetNames>
    <sheetDataSet>
      <sheetData sheetId="1">
        <row r="5">
          <cell r="P5">
            <v>16695</v>
          </cell>
        </row>
        <row r="6">
          <cell r="P6">
            <v>16452</v>
          </cell>
        </row>
        <row r="7">
          <cell r="P7">
            <v>20424</v>
          </cell>
        </row>
        <row r="9">
          <cell r="P9">
            <v>17990</v>
          </cell>
        </row>
        <row r="10">
          <cell r="P10">
            <v>13980</v>
          </cell>
        </row>
        <row r="11">
          <cell r="P11">
            <v>12971</v>
          </cell>
        </row>
        <row r="13">
          <cell r="P13">
            <v>15524</v>
          </cell>
        </row>
        <row r="14">
          <cell r="P14">
            <v>15721</v>
          </cell>
        </row>
        <row r="15">
          <cell r="P15">
            <v>5547</v>
          </cell>
        </row>
        <row r="17">
          <cell r="P17">
            <v>6441</v>
          </cell>
        </row>
        <row r="18">
          <cell r="P18">
            <v>9823</v>
          </cell>
        </row>
        <row r="19">
          <cell r="P19">
            <v>12499</v>
          </cell>
        </row>
        <row r="26">
          <cell r="P26">
            <v>7411</v>
          </cell>
        </row>
        <row r="27">
          <cell r="P27">
            <v>7668</v>
          </cell>
        </row>
        <row r="28">
          <cell r="P28">
            <v>9895</v>
          </cell>
        </row>
        <row r="30">
          <cell r="P30">
            <v>7736</v>
          </cell>
        </row>
        <row r="31">
          <cell r="P31">
            <v>6907</v>
          </cell>
        </row>
        <row r="32">
          <cell r="P32">
            <v>6017</v>
          </cell>
        </row>
        <row r="34">
          <cell r="P34">
            <v>6936</v>
          </cell>
        </row>
        <row r="35">
          <cell r="P35">
            <v>6929</v>
          </cell>
        </row>
        <row r="36">
          <cell r="P36">
            <v>1889</v>
          </cell>
        </row>
        <row r="38">
          <cell r="P38">
            <v>2847</v>
          </cell>
        </row>
        <row r="39">
          <cell r="P39">
            <v>6063</v>
          </cell>
        </row>
        <row r="40">
          <cell r="P40">
            <v>7354</v>
          </cell>
        </row>
        <row r="46">
          <cell r="P46">
            <v>9284</v>
          </cell>
        </row>
        <row r="47">
          <cell r="P47">
            <v>8784</v>
          </cell>
        </row>
        <row r="48">
          <cell r="P48">
            <v>10529</v>
          </cell>
        </row>
        <row r="50">
          <cell r="P50">
            <v>10254</v>
          </cell>
        </row>
        <row r="51">
          <cell r="P51">
            <v>7073</v>
          </cell>
        </row>
        <row r="52">
          <cell r="P52">
            <v>6954</v>
          </cell>
        </row>
        <row r="54">
          <cell r="P54">
            <v>8588</v>
          </cell>
        </row>
        <row r="55">
          <cell r="P55">
            <v>8792</v>
          </cell>
        </row>
        <row r="56">
          <cell r="P56">
            <v>3658</v>
          </cell>
        </row>
        <row r="58">
          <cell r="P58">
            <v>3594</v>
          </cell>
        </row>
        <row r="59">
          <cell r="P59">
            <v>3760</v>
          </cell>
        </row>
        <row r="60">
          <cell r="P60">
            <v>5145</v>
          </cell>
        </row>
        <row r="66">
          <cell r="P66">
            <v>27066</v>
          </cell>
        </row>
        <row r="67">
          <cell r="P67">
            <v>25662</v>
          </cell>
        </row>
        <row r="68">
          <cell r="P68">
            <v>30937</v>
          </cell>
        </row>
        <row r="70">
          <cell r="P70">
            <v>29012</v>
          </cell>
        </row>
        <row r="71">
          <cell r="P71">
            <v>25015</v>
          </cell>
        </row>
        <row r="72">
          <cell r="P72">
            <v>23683</v>
          </cell>
        </row>
        <row r="74">
          <cell r="P74">
            <v>27506</v>
          </cell>
        </row>
        <row r="75">
          <cell r="P75">
            <v>28596</v>
          </cell>
        </row>
        <row r="76">
          <cell r="P76">
            <v>15532</v>
          </cell>
        </row>
        <row r="78">
          <cell r="P78">
            <v>16385</v>
          </cell>
        </row>
        <row r="79">
          <cell r="P79">
            <v>20053</v>
          </cell>
        </row>
        <row r="80">
          <cell r="P80">
            <v>27403</v>
          </cell>
        </row>
        <row r="86">
          <cell r="P86">
            <v>27553</v>
          </cell>
        </row>
        <row r="87">
          <cell r="P87">
            <v>23916</v>
          </cell>
        </row>
        <row r="88">
          <cell r="P88">
            <v>29858</v>
          </cell>
        </row>
        <row r="90">
          <cell r="P90">
            <v>29132</v>
          </cell>
        </row>
        <row r="91">
          <cell r="P91">
            <v>23808</v>
          </cell>
        </row>
        <row r="92">
          <cell r="P92">
            <v>23288</v>
          </cell>
        </row>
        <row r="94">
          <cell r="P94">
            <v>26183</v>
          </cell>
        </row>
        <row r="95">
          <cell r="P95">
            <v>30106</v>
          </cell>
        </row>
        <row r="96">
          <cell r="P96">
            <v>15664</v>
          </cell>
        </row>
        <row r="98">
          <cell r="P98">
            <v>15156</v>
          </cell>
        </row>
        <row r="99">
          <cell r="P99">
            <v>18953</v>
          </cell>
        </row>
        <row r="100">
          <cell r="P100">
            <v>25338</v>
          </cell>
        </row>
        <row r="168">
          <cell r="B168">
            <v>8764</v>
          </cell>
          <cell r="C168">
            <v>1193</v>
          </cell>
          <cell r="D168">
            <v>900</v>
          </cell>
          <cell r="E168">
            <v>509</v>
          </cell>
          <cell r="F168">
            <v>194</v>
          </cell>
          <cell r="G168">
            <v>2286</v>
          </cell>
          <cell r="H168">
            <v>547</v>
          </cell>
          <cell r="I168">
            <v>792</v>
          </cell>
          <cell r="J168">
            <v>815</v>
          </cell>
          <cell r="K168">
            <v>695</v>
          </cell>
        </row>
        <row r="169">
          <cell r="B169">
            <v>9336</v>
          </cell>
          <cell r="C169">
            <v>1055</v>
          </cell>
          <cell r="D169">
            <v>815</v>
          </cell>
          <cell r="E169">
            <v>268</v>
          </cell>
          <cell r="F169">
            <v>110</v>
          </cell>
          <cell r="G169">
            <v>2261</v>
          </cell>
          <cell r="H169">
            <v>655</v>
          </cell>
          <cell r="I169">
            <v>695</v>
          </cell>
          <cell r="J169">
            <v>739</v>
          </cell>
          <cell r="K169">
            <v>518</v>
          </cell>
        </row>
        <row r="170">
          <cell r="B170">
            <v>12344</v>
          </cell>
          <cell r="C170">
            <v>1287</v>
          </cell>
          <cell r="D170">
            <v>928</v>
          </cell>
          <cell r="E170">
            <v>260</v>
          </cell>
          <cell r="F170">
            <v>274</v>
          </cell>
          <cell r="G170">
            <v>2142</v>
          </cell>
          <cell r="H170">
            <v>792</v>
          </cell>
          <cell r="I170">
            <v>907</v>
          </cell>
          <cell r="J170">
            <v>915</v>
          </cell>
          <cell r="K170">
            <v>575</v>
          </cell>
        </row>
        <row r="172">
          <cell r="B172">
            <v>10292</v>
          </cell>
          <cell r="C172">
            <v>688</v>
          </cell>
          <cell r="D172">
            <v>873</v>
          </cell>
          <cell r="E172">
            <v>300</v>
          </cell>
          <cell r="F172">
            <v>151</v>
          </cell>
          <cell r="G172">
            <v>2067</v>
          </cell>
          <cell r="H172">
            <v>864</v>
          </cell>
          <cell r="I172">
            <v>1174</v>
          </cell>
          <cell r="J172">
            <v>987</v>
          </cell>
          <cell r="K172">
            <v>594</v>
          </cell>
        </row>
        <row r="173">
          <cell r="B173">
            <v>7797</v>
          </cell>
          <cell r="C173">
            <v>543</v>
          </cell>
          <cell r="D173">
            <v>589</v>
          </cell>
          <cell r="E173">
            <v>137</v>
          </cell>
          <cell r="F173">
            <v>92</v>
          </cell>
          <cell r="G173">
            <v>1439</v>
          </cell>
          <cell r="H173">
            <v>727</v>
          </cell>
          <cell r="I173">
            <v>1009</v>
          </cell>
          <cell r="J173">
            <v>1091</v>
          </cell>
          <cell r="K173">
            <v>556</v>
          </cell>
        </row>
        <row r="174">
          <cell r="B174">
            <v>7886</v>
          </cell>
          <cell r="C174">
            <v>192</v>
          </cell>
          <cell r="D174">
            <v>510</v>
          </cell>
          <cell r="E174">
            <v>201</v>
          </cell>
          <cell r="F174">
            <v>45</v>
          </cell>
          <cell r="G174">
            <v>923</v>
          </cell>
          <cell r="H174">
            <v>687</v>
          </cell>
          <cell r="I174">
            <v>889</v>
          </cell>
          <cell r="J174">
            <v>1066</v>
          </cell>
          <cell r="K174">
            <v>572</v>
          </cell>
        </row>
        <row r="176">
          <cell r="B176">
            <v>7787</v>
          </cell>
          <cell r="C176">
            <v>354</v>
          </cell>
          <cell r="D176">
            <v>762</v>
          </cell>
          <cell r="E176">
            <v>246</v>
          </cell>
          <cell r="F176">
            <v>50</v>
          </cell>
          <cell r="G176">
            <v>1341</v>
          </cell>
          <cell r="H176">
            <v>1086</v>
          </cell>
          <cell r="I176">
            <v>1293</v>
          </cell>
          <cell r="J176">
            <v>1642</v>
          </cell>
          <cell r="K176">
            <v>963</v>
          </cell>
        </row>
        <row r="177">
          <cell r="B177">
            <v>6785</v>
          </cell>
          <cell r="C177">
            <v>394</v>
          </cell>
          <cell r="D177">
            <v>719</v>
          </cell>
          <cell r="E177">
            <v>722</v>
          </cell>
          <cell r="F177">
            <v>53</v>
          </cell>
          <cell r="G177">
            <v>1554</v>
          </cell>
          <cell r="H177">
            <v>1544</v>
          </cell>
          <cell r="I177">
            <v>1708</v>
          </cell>
          <cell r="J177">
            <v>1771</v>
          </cell>
          <cell r="K177">
            <v>471</v>
          </cell>
        </row>
        <row r="178">
          <cell r="B178">
            <v>2065</v>
          </cell>
          <cell r="C178">
            <v>178</v>
          </cell>
          <cell r="D178">
            <v>335</v>
          </cell>
          <cell r="E178">
            <v>71</v>
          </cell>
          <cell r="F178">
            <v>29</v>
          </cell>
          <cell r="G178">
            <v>589</v>
          </cell>
          <cell r="H178">
            <v>456</v>
          </cell>
          <cell r="I178">
            <v>662</v>
          </cell>
          <cell r="J178">
            <v>891</v>
          </cell>
          <cell r="K178">
            <v>271</v>
          </cell>
        </row>
        <row r="180">
          <cell r="B180">
            <v>2390</v>
          </cell>
          <cell r="C180">
            <v>269</v>
          </cell>
          <cell r="D180">
            <v>342</v>
          </cell>
          <cell r="E180">
            <v>50</v>
          </cell>
          <cell r="F180">
            <v>92</v>
          </cell>
          <cell r="G180">
            <v>760</v>
          </cell>
          <cell r="H180">
            <v>645</v>
          </cell>
          <cell r="I180">
            <v>851</v>
          </cell>
          <cell r="J180">
            <v>801</v>
          </cell>
          <cell r="K180">
            <v>241</v>
          </cell>
        </row>
        <row r="181">
          <cell r="B181">
            <v>4871</v>
          </cell>
          <cell r="C181">
            <v>439</v>
          </cell>
          <cell r="D181">
            <v>490</v>
          </cell>
          <cell r="E181">
            <v>119</v>
          </cell>
          <cell r="F181">
            <v>176</v>
          </cell>
          <cell r="G181">
            <v>1192</v>
          </cell>
          <cell r="H181">
            <v>729</v>
          </cell>
          <cell r="I181">
            <v>668</v>
          </cell>
          <cell r="J181">
            <v>866</v>
          </cell>
          <cell r="K181">
            <v>273</v>
          </cell>
        </row>
        <row r="182">
          <cell r="B182">
            <v>6296</v>
          </cell>
          <cell r="C182">
            <v>519</v>
          </cell>
          <cell r="D182">
            <v>776</v>
          </cell>
          <cell r="E182">
            <v>295</v>
          </cell>
          <cell r="F182">
            <v>213</v>
          </cell>
          <cell r="G182">
            <v>1432</v>
          </cell>
          <cell r="H182">
            <v>676</v>
          </cell>
          <cell r="I182">
            <v>799</v>
          </cell>
          <cell r="J182">
            <v>1019</v>
          </cell>
          <cell r="K182">
            <v>474</v>
          </cell>
        </row>
        <row r="188">
          <cell r="B188">
            <v>4634</v>
          </cell>
          <cell r="C188">
            <v>256</v>
          </cell>
          <cell r="D188">
            <v>423</v>
          </cell>
          <cell r="E188">
            <v>248</v>
          </cell>
          <cell r="F188">
            <v>54</v>
          </cell>
          <cell r="G188">
            <v>437</v>
          </cell>
          <cell r="H188">
            <v>134</v>
          </cell>
          <cell r="I188">
            <v>230</v>
          </cell>
          <cell r="J188">
            <v>620</v>
          </cell>
          <cell r="K188">
            <v>375</v>
          </cell>
        </row>
        <row r="189">
          <cell r="B189">
            <v>5204</v>
          </cell>
          <cell r="C189">
            <v>314</v>
          </cell>
          <cell r="D189">
            <v>445</v>
          </cell>
          <cell r="E189">
            <v>129</v>
          </cell>
          <cell r="F189">
            <v>34</v>
          </cell>
          <cell r="G189">
            <v>408</v>
          </cell>
          <cell r="H189">
            <v>186</v>
          </cell>
          <cell r="I189">
            <v>164</v>
          </cell>
          <cell r="J189">
            <v>515</v>
          </cell>
          <cell r="K189">
            <v>269</v>
          </cell>
        </row>
        <row r="190">
          <cell r="B190">
            <v>6970</v>
          </cell>
          <cell r="C190">
            <v>356</v>
          </cell>
          <cell r="D190">
            <v>472</v>
          </cell>
          <cell r="E190">
            <v>141</v>
          </cell>
          <cell r="F190">
            <v>83</v>
          </cell>
          <cell r="G190">
            <v>509</v>
          </cell>
          <cell r="H190">
            <v>216</v>
          </cell>
          <cell r="I190">
            <v>210</v>
          </cell>
          <cell r="J190">
            <v>637</v>
          </cell>
          <cell r="K190">
            <v>301</v>
          </cell>
        </row>
        <row r="192">
          <cell r="B192">
            <v>4853</v>
          </cell>
          <cell r="C192">
            <v>256</v>
          </cell>
          <cell r="D192">
            <v>456</v>
          </cell>
          <cell r="E192">
            <v>193</v>
          </cell>
          <cell r="F192">
            <v>67</v>
          </cell>
          <cell r="G192">
            <v>404</v>
          </cell>
          <cell r="H192">
            <v>220</v>
          </cell>
          <cell r="I192">
            <v>272</v>
          </cell>
          <cell r="J192">
            <v>703</v>
          </cell>
          <cell r="K192">
            <v>312</v>
          </cell>
        </row>
        <row r="193">
          <cell r="B193">
            <v>4318</v>
          </cell>
          <cell r="C193">
            <v>234</v>
          </cell>
          <cell r="D193">
            <v>339</v>
          </cell>
          <cell r="E193">
            <v>89</v>
          </cell>
          <cell r="F193">
            <v>50</v>
          </cell>
          <cell r="G193">
            <v>271</v>
          </cell>
          <cell r="H193">
            <v>204</v>
          </cell>
          <cell r="I193">
            <v>261</v>
          </cell>
          <cell r="J193">
            <v>760</v>
          </cell>
          <cell r="K193">
            <v>381</v>
          </cell>
        </row>
        <row r="194">
          <cell r="B194">
            <v>3788</v>
          </cell>
          <cell r="C194">
            <v>73</v>
          </cell>
          <cell r="D194">
            <v>314</v>
          </cell>
          <cell r="E194">
            <v>123</v>
          </cell>
          <cell r="F194">
            <v>28</v>
          </cell>
          <cell r="G194">
            <v>155</v>
          </cell>
          <cell r="H194">
            <v>209</v>
          </cell>
          <cell r="I194">
            <v>218</v>
          </cell>
          <cell r="J194">
            <v>789</v>
          </cell>
          <cell r="K194">
            <v>320</v>
          </cell>
        </row>
        <row r="196">
          <cell r="B196">
            <v>3666</v>
          </cell>
          <cell r="C196">
            <v>126</v>
          </cell>
          <cell r="D196">
            <v>515</v>
          </cell>
          <cell r="E196">
            <v>144</v>
          </cell>
          <cell r="F196">
            <v>27</v>
          </cell>
          <cell r="G196">
            <v>301</v>
          </cell>
          <cell r="H196">
            <v>249</v>
          </cell>
          <cell r="I196">
            <v>353</v>
          </cell>
          <cell r="J196">
            <v>1256</v>
          </cell>
          <cell r="K196">
            <v>299</v>
          </cell>
        </row>
        <row r="197">
          <cell r="B197">
            <v>2955</v>
          </cell>
          <cell r="C197">
            <v>110</v>
          </cell>
          <cell r="D197">
            <v>364</v>
          </cell>
          <cell r="E197">
            <v>452</v>
          </cell>
          <cell r="F197">
            <v>27</v>
          </cell>
          <cell r="G197">
            <v>293</v>
          </cell>
          <cell r="H197">
            <v>452</v>
          </cell>
          <cell r="I197">
            <v>707</v>
          </cell>
          <cell r="J197">
            <v>1375</v>
          </cell>
          <cell r="K197">
            <v>194</v>
          </cell>
        </row>
        <row r="198">
          <cell r="B198">
            <v>529</v>
          </cell>
          <cell r="C198">
            <v>29</v>
          </cell>
          <cell r="D198">
            <v>148</v>
          </cell>
          <cell r="E198">
            <v>8</v>
          </cell>
          <cell r="F198">
            <v>9</v>
          </cell>
          <cell r="G198">
            <v>81</v>
          </cell>
          <cell r="H198">
            <v>112</v>
          </cell>
          <cell r="I198">
            <v>209</v>
          </cell>
          <cell r="J198">
            <v>667</v>
          </cell>
          <cell r="K198">
            <v>97</v>
          </cell>
        </row>
        <row r="200">
          <cell r="B200">
            <v>1093</v>
          </cell>
          <cell r="C200">
            <v>88</v>
          </cell>
          <cell r="D200">
            <v>206</v>
          </cell>
          <cell r="E200">
            <v>27</v>
          </cell>
          <cell r="F200">
            <v>74</v>
          </cell>
          <cell r="G200">
            <v>172</v>
          </cell>
          <cell r="H200">
            <v>174</v>
          </cell>
          <cell r="I200">
            <v>268</v>
          </cell>
          <cell r="J200">
            <v>634</v>
          </cell>
          <cell r="K200">
            <v>111</v>
          </cell>
        </row>
        <row r="201">
          <cell r="B201">
            <v>3694</v>
          </cell>
          <cell r="C201">
            <v>301</v>
          </cell>
          <cell r="D201">
            <v>367</v>
          </cell>
          <cell r="E201">
            <v>63</v>
          </cell>
          <cell r="F201">
            <v>146</v>
          </cell>
          <cell r="G201">
            <v>313</v>
          </cell>
          <cell r="H201">
            <v>140</v>
          </cell>
          <cell r="I201">
            <v>183</v>
          </cell>
          <cell r="J201">
            <v>674</v>
          </cell>
          <cell r="K201">
            <v>182</v>
          </cell>
        </row>
        <row r="202">
          <cell r="B202">
            <v>4270</v>
          </cell>
          <cell r="C202">
            <v>250</v>
          </cell>
          <cell r="D202">
            <v>519</v>
          </cell>
          <cell r="E202">
            <v>175</v>
          </cell>
          <cell r="F202">
            <v>160</v>
          </cell>
          <cell r="G202">
            <v>332</v>
          </cell>
          <cell r="H202">
            <v>269</v>
          </cell>
          <cell r="I202">
            <v>332</v>
          </cell>
          <cell r="J202">
            <v>823</v>
          </cell>
          <cell r="K202">
            <v>224</v>
          </cell>
        </row>
        <row r="291">
          <cell r="H291">
            <v>7.35548508973148</v>
          </cell>
        </row>
        <row r="292">
          <cell r="H292">
            <v>7.511085028690663</v>
          </cell>
        </row>
        <row r="293">
          <cell r="H293">
            <v>6.869530065689743</v>
          </cell>
        </row>
        <row r="294">
          <cell r="H294">
            <v>7.210719147913831</v>
          </cell>
        </row>
        <row r="295">
          <cell r="H295">
            <v>6.9590873836608065</v>
          </cell>
        </row>
        <row r="296">
          <cell r="H296">
            <v>6.964601129289127</v>
          </cell>
        </row>
        <row r="297">
          <cell r="H297">
            <v>7.322918397872694</v>
          </cell>
        </row>
        <row r="298">
          <cell r="H298">
            <v>7.066892545982575</v>
          </cell>
        </row>
        <row r="299">
          <cell r="H299">
            <v>9.083333333333334</v>
          </cell>
        </row>
        <row r="300">
          <cell r="H300">
            <v>7.892986000865926</v>
          </cell>
        </row>
        <row r="301">
          <cell r="H301">
            <v>8.643462149285336</v>
          </cell>
        </row>
        <row r="302">
          <cell r="H302">
            <v>8.50704582963057</v>
          </cell>
        </row>
        <row r="303">
          <cell r="H303">
            <v>8.119423955040393</v>
          </cell>
        </row>
        <row r="304">
          <cell r="H304">
            <v>7.2649678377041065</v>
          </cell>
        </row>
        <row r="305">
          <cell r="H305">
            <v>9.13611639923851</v>
          </cell>
        </row>
        <row r="306">
          <cell r="H306">
            <v>8.260606246925725</v>
          </cell>
        </row>
        <row r="307">
          <cell r="H307">
            <v>7.655346932467934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4">
          <cell r="F4">
            <v>23303</v>
          </cell>
        </row>
        <row r="5">
          <cell r="F5">
            <v>22277</v>
          </cell>
        </row>
        <row r="6">
          <cell r="F6">
            <v>25321</v>
          </cell>
        </row>
        <row r="7">
          <cell r="F7">
            <v>21795</v>
          </cell>
        </row>
        <row r="8">
          <cell r="F8">
            <v>22939</v>
          </cell>
        </row>
        <row r="9">
          <cell r="F9">
            <v>20160</v>
          </cell>
        </row>
        <row r="10">
          <cell r="F10">
            <v>23647</v>
          </cell>
        </row>
        <row r="11">
          <cell r="F11">
            <v>25244</v>
          </cell>
        </row>
        <row r="12">
          <cell r="F12">
            <v>12676</v>
          </cell>
        </row>
        <row r="13">
          <cell r="F13">
            <v>13255</v>
          </cell>
        </row>
        <row r="14">
          <cell r="F14">
            <v>18599</v>
          </cell>
        </row>
        <row r="15">
          <cell r="F15">
            <v>22031</v>
          </cell>
        </row>
        <row r="19">
          <cell r="F19">
            <v>23053</v>
          </cell>
        </row>
        <row r="20">
          <cell r="F20">
            <v>21569</v>
          </cell>
        </row>
        <row r="21">
          <cell r="F21">
            <v>24835</v>
          </cell>
        </row>
        <row r="22">
          <cell r="F22">
            <v>21089</v>
          </cell>
        </row>
        <row r="23">
          <cell r="F23">
            <v>22145</v>
          </cell>
        </row>
        <row r="24">
          <cell r="F24">
            <v>19392</v>
          </cell>
        </row>
        <row r="25">
          <cell r="F25">
            <v>21619</v>
          </cell>
        </row>
        <row r="26">
          <cell r="F26">
            <v>25548</v>
          </cell>
        </row>
        <row r="27">
          <cell r="F27">
            <v>12904</v>
          </cell>
        </row>
        <row r="28">
          <cell r="F28">
            <v>12466</v>
          </cell>
        </row>
        <row r="29">
          <cell r="F29">
            <v>17308</v>
          </cell>
        </row>
        <row r="30">
          <cell r="F30">
            <v>20950</v>
          </cell>
        </row>
        <row r="65">
          <cell r="B65">
            <v>131</v>
          </cell>
          <cell r="C65">
            <v>6097</v>
          </cell>
          <cell r="D65">
            <v>3972</v>
          </cell>
          <cell r="E65">
            <v>2125</v>
          </cell>
          <cell r="F65">
            <v>6228</v>
          </cell>
        </row>
        <row r="66">
          <cell r="B66">
            <v>109</v>
          </cell>
          <cell r="C66">
            <v>5263</v>
          </cell>
          <cell r="D66">
            <v>3950</v>
          </cell>
          <cell r="E66">
            <v>1313</v>
          </cell>
          <cell r="F66">
            <v>5372</v>
          </cell>
        </row>
        <row r="67">
          <cell r="B67">
            <v>120</v>
          </cell>
          <cell r="C67">
            <v>6163</v>
          </cell>
          <cell r="D67">
            <v>3659</v>
          </cell>
          <cell r="E67">
            <v>2504</v>
          </cell>
          <cell r="F67">
            <v>6283</v>
          </cell>
        </row>
        <row r="68">
          <cell r="B68">
            <v>107</v>
          </cell>
          <cell r="C68">
            <v>5449</v>
          </cell>
          <cell r="D68">
            <v>3559</v>
          </cell>
          <cell r="E68">
            <v>1890</v>
          </cell>
          <cell r="F68">
            <v>5556</v>
          </cell>
        </row>
        <row r="69">
          <cell r="B69">
            <v>67</v>
          </cell>
          <cell r="C69">
            <v>5733</v>
          </cell>
          <cell r="D69">
            <v>3608</v>
          </cell>
          <cell r="E69">
            <v>2125</v>
          </cell>
          <cell r="F69">
            <v>5800</v>
          </cell>
        </row>
        <row r="70">
          <cell r="B70">
            <v>94</v>
          </cell>
          <cell r="C70">
            <v>4756</v>
          </cell>
          <cell r="D70">
            <v>2740</v>
          </cell>
          <cell r="E70">
            <v>2016</v>
          </cell>
          <cell r="F70">
            <v>4850</v>
          </cell>
        </row>
        <row r="71">
          <cell r="B71">
            <v>69</v>
          </cell>
          <cell r="C71">
            <v>5339</v>
          </cell>
          <cell r="D71">
            <v>3777</v>
          </cell>
          <cell r="E71">
            <v>1562</v>
          </cell>
          <cell r="F71">
            <v>5408</v>
          </cell>
        </row>
        <row r="72">
          <cell r="B72">
            <v>101</v>
          </cell>
          <cell r="C72">
            <v>5965</v>
          </cell>
          <cell r="D72">
            <v>4583</v>
          </cell>
          <cell r="E72">
            <v>1382</v>
          </cell>
          <cell r="F72">
            <v>6066</v>
          </cell>
        </row>
        <row r="73">
          <cell r="B73">
            <v>43</v>
          </cell>
          <cell r="C73">
            <v>2338</v>
          </cell>
          <cell r="D73">
            <v>1867</v>
          </cell>
          <cell r="E73">
            <v>471</v>
          </cell>
          <cell r="F73">
            <v>2381</v>
          </cell>
        </row>
        <row r="74">
          <cell r="B74">
            <v>53</v>
          </cell>
          <cell r="C74">
            <v>2819</v>
          </cell>
          <cell r="D74">
            <v>2156</v>
          </cell>
          <cell r="E74">
            <v>663</v>
          </cell>
          <cell r="F74">
            <v>2872</v>
          </cell>
        </row>
        <row r="75">
          <cell r="B75">
            <v>67</v>
          </cell>
          <cell r="C75">
            <v>4607</v>
          </cell>
          <cell r="D75">
            <v>3183</v>
          </cell>
          <cell r="E75">
            <v>1424</v>
          </cell>
          <cell r="F75">
            <v>4674</v>
          </cell>
        </row>
        <row r="76">
          <cell r="B76">
            <v>68</v>
          </cell>
          <cell r="C76">
            <v>4020</v>
          </cell>
          <cell r="D76">
            <v>2812</v>
          </cell>
          <cell r="E76">
            <v>1208</v>
          </cell>
          <cell r="F76">
            <v>4088</v>
          </cell>
        </row>
        <row r="80">
          <cell r="B80">
            <v>2717</v>
          </cell>
          <cell r="C80">
            <v>3391</v>
          </cell>
          <cell r="D80">
            <v>3381</v>
          </cell>
          <cell r="E80">
            <v>10</v>
          </cell>
          <cell r="F80">
            <v>6108</v>
          </cell>
        </row>
        <row r="81">
          <cell r="B81">
            <v>2884</v>
          </cell>
          <cell r="C81">
            <v>4293</v>
          </cell>
          <cell r="D81">
            <v>4279</v>
          </cell>
          <cell r="E81">
            <v>14</v>
          </cell>
          <cell r="F81">
            <v>7177</v>
          </cell>
        </row>
        <row r="82">
          <cell r="B82">
            <v>3592</v>
          </cell>
          <cell r="C82">
            <v>4854</v>
          </cell>
          <cell r="D82">
            <v>4844</v>
          </cell>
          <cell r="E82">
            <v>10</v>
          </cell>
          <cell r="F82">
            <v>8446</v>
          </cell>
        </row>
        <row r="83">
          <cell r="B83">
            <v>2619</v>
          </cell>
          <cell r="C83">
            <v>3823</v>
          </cell>
          <cell r="D83">
            <v>3822</v>
          </cell>
          <cell r="E83">
            <v>1</v>
          </cell>
          <cell r="F83">
            <v>6442</v>
          </cell>
        </row>
        <row r="84">
          <cell r="B84">
            <v>2423</v>
          </cell>
          <cell r="C84">
            <v>3899</v>
          </cell>
          <cell r="D84">
            <v>3889</v>
          </cell>
          <cell r="E84">
            <v>10</v>
          </cell>
          <cell r="F84">
            <v>6322</v>
          </cell>
        </row>
        <row r="85">
          <cell r="B85">
            <v>2111</v>
          </cell>
          <cell r="C85">
            <v>3066</v>
          </cell>
          <cell r="D85">
            <v>3065</v>
          </cell>
          <cell r="E85">
            <v>1</v>
          </cell>
          <cell r="F85">
            <v>5177</v>
          </cell>
        </row>
        <row r="86">
          <cell r="B86">
            <v>2540</v>
          </cell>
          <cell r="C86">
            <v>4424</v>
          </cell>
          <cell r="D86">
            <v>4405</v>
          </cell>
          <cell r="E86">
            <v>19</v>
          </cell>
          <cell r="F86">
            <v>6964</v>
          </cell>
        </row>
        <row r="87">
          <cell r="B87">
            <v>2021</v>
          </cell>
          <cell r="C87">
            <v>4421</v>
          </cell>
          <cell r="D87">
            <v>4404</v>
          </cell>
          <cell r="E87">
            <v>17</v>
          </cell>
          <cell r="F87">
            <v>6442</v>
          </cell>
        </row>
        <row r="88">
          <cell r="B88">
            <v>683</v>
          </cell>
          <cell r="C88">
            <v>992</v>
          </cell>
          <cell r="D88">
            <v>990</v>
          </cell>
          <cell r="E88">
            <v>2</v>
          </cell>
          <cell r="F88">
            <v>1675</v>
          </cell>
        </row>
        <row r="89">
          <cell r="B89">
            <v>891</v>
          </cell>
          <cell r="C89">
            <v>1429</v>
          </cell>
          <cell r="D89">
            <v>1426</v>
          </cell>
          <cell r="E89">
            <v>3</v>
          </cell>
          <cell r="F89">
            <v>2320</v>
          </cell>
        </row>
        <row r="90">
          <cell r="B90">
            <v>1369</v>
          </cell>
          <cell r="C90">
            <v>3497</v>
          </cell>
          <cell r="D90">
            <v>3493</v>
          </cell>
          <cell r="E90">
            <v>4</v>
          </cell>
          <cell r="F90">
            <v>4866</v>
          </cell>
        </row>
        <row r="91">
          <cell r="B91">
            <v>2262</v>
          </cell>
          <cell r="C91">
            <v>4082</v>
          </cell>
          <cell r="D91">
            <v>4074</v>
          </cell>
          <cell r="E91">
            <v>8</v>
          </cell>
          <cell r="F91">
            <v>6344</v>
          </cell>
        </row>
        <row r="95">
          <cell r="B95">
            <v>2848</v>
          </cell>
          <cell r="C95">
            <v>9488</v>
          </cell>
          <cell r="D95">
            <v>7353</v>
          </cell>
          <cell r="E95">
            <v>2135</v>
          </cell>
          <cell r="F95">
            <v>12336</v>
          </cell>
        </row>
        <row r="96">
          <cell r="B96">
            <v>2993</v>
          </cell>
          <cell r="C96">
            <v>9556</v>
          </cell>
          <cell r="D96">
            <v>8229</v>
          </cell>
          <cell r="E96">
            <v>1327</v>
          </cell>
          <cell r="F96">
            <v>12549</v>
          </cell>
        </row>
        <row r="97">
          <cell r="B97">
            <v>3712</v>
          </cell>
          <cell r="C97">
            <v>11017</v>
          </cell>
          <cell r="D97">
            <v>8503</v>
          </cell>
          <cell r="E97">
            <v>2514</v>
          </cell>
          <cell r="F97">
            <v>14729</v>
          </cell>
        </row>
        <row r="98">
          <cell r="B98">
            <v>2726</v>
          </cell>
          <cell r="C98">
            <v>9272</v>
          </cell>
          <cell r="D98">
            <v>7381</v>
          </cell>
          <cell r="E98">
            <v>1891</v>
          </cell>
          <cell r="F98">
            <v>11998</v>
          </cell>
        </row>
        <row r="99">
          <cell r="B99">
            <v>2490</v>
          </cell>
          <cell r="C99">
            <v>9632</v>
          </cell>
          <cell r="D99">
            <v>7497</v>
          </cell>
          <cell r="E99">
            <v>2135</v>
          </cell>
          <cell r="F99">
            <v>12122</v>
          </cell>
        </row>
        <row r="100">
          <cell r="B100">
            <v>2205</v>
          </cell>
          <cell r="C100">
            <v>7822</v>
          </cell>
          <cell r="D100">
            <v>5805</v>
          </cell>
          <cell r="E100">
            <v>2017</v>
          </cell>
          <cell r="F100">
            <v>10027</v>
          </cell>
        </row>
        <row r="101">
          <cell r="B101">
            <v>2609</v>
          </cell>
          <cell r="C101">
            <v>9763</v>
          </cell>
          <cell r="D101">
            <v>8182</v>
          </cell>
          <cell r="E101">
            <v>1581</v>
          </cell>
          <cell r="F101">
            <v>12372</v>
          </cell>
        </row>
        <row r="102">
          <cell r="B102">
            <v>2122</v>
          </cell>
          <cell r="C102">
            <v>10386</v>
          </cell>
          <cell r="D102">
            <v>8987</v>
          </cell>
          <cell r="E102">
            <v>1399</v>
          </cell>
          <cell r="F102">
            <v>12508</v>
          </cell>
        </row>
        <row r="103">
          <cell r="B103">
            <v>726</v>
          </cell>
          <cell r="C103">
            <v>3330</v>
          </cell>
          <cell r="D103">
            <v>2857</v>
          </cell>
          <cell r="E103">
            <v>473</v>
          </cell>
          <cell r="F103">
            <v>4056</v>
          </cell>
        </row>
        <row r="104">
          <cell r="B104">
            <v>944</v>
          </cell>
          <cell r="C104">
            <v>4248</v>
          </cell>
          <cell r="D104">
            <v>3582</v>
          </cell>
          <cell r="E104">
            <v>666</v>
          </cell>
          <cell r="F104">
            <v>5192</v>
          </cell>
        </row>
        <row r="105">
          <cell r="B105">
            <v>1436</v>
          </cell>
          <cell r="C105">
            <v>8104</v>
          </cell>
          <cell r="D105">
            <v>6676</v>
          </cell>
          <cell r="E105">
            <v>1428</v>
          </cell>
          <cell r="F105">
            <v>9540</v>
          </cell>
        </row>
        <row r="106">
          <cell r="B106">
            <v>2330</v>
          </cell>
          <cell r="C106">
            <v>8102</v>
          </cell>
          <cell r="D106">
            <v>6886</v>
          </cell>
          <cell r="E106">
            <v>1216</v>
          </cell>
          <cell r="F106">
            <v>10432</v>
          </cell>
        </row>
        <row r="114">
          <cell r="B114">
            <v>1110</v>
          </cell>
          <cell r="C114">
            <v>2590</v>
          </cell>
          <cell r="D114">
            <v>1568</v>
          </cell>
          <cell r="E114">
            <v>222</v>
          </cell>
          <cell r="F114">
            <v>618</v>
          </cell>
          <cell r="G114">
            <v>6108</v>
          </cell>
        </row>
        <row r="119">
          <cell r="B119">
            <v>1282</v>
          </cell>
          <cell r="C119">
            <v>3218</v>
          </cell>
          <cell r="D119">
            <v>1970</v>
          </cell>
          <cell r="E119">
            <v>264</v>
          </cell>
          <cell r="F119">
            <v>443</v>
          </cell>
          <cell r="G119">
            <v>7177</v>
          </cell>
        </row>
        <row r="124">
          <cell r="B124">
            <v>1668</v>
          </cell>
          <cell r="C124">
            <v>4006</v>
          </cell>
          <cell r="D124">
            <v>2213</v>
          </cell>
          <cell r="E124">
            <v>225</v>
          </cell>
          <cell r="F124">
            <v>334</v>
          </cell>
          <cell r="G124">
            <v>8446</v>
          </cell>
        </row>
        <row r="133">
          <cell r="B133">
            <v>1399</v>
          </cell>
          <cell r="C133">
            <v>3086</v>
          </cell>
          <cell r="D133">
            <v>1508</v>
          </cell>
          <cell r="E133">
            <v>130</v>
          </cell>
          <cell r="F133">
            <v>319</v>
          </cell>
          <cell r="G133">
            <v>6442</v>
          </cell>
        </row>
        <row r="138">
          <cell r="B138">
            <v>1876</v>
          </cell>
          <cell r="C138">
            <v>3026</v>
          </cell>
          <cell r="D138">
            <v>983</v>
          </cell>
          <cell r="E138">
            <v>115</v>
          </cell>
          <cell r="F138">
            <v>322</v>
          </cell>
          <cell r="G138">
            <v>6322</v>
          </cell>
        </row>
        <row r="143">
          <cell r="B143">
            <v>1209</v>
          </cell>
          <cell r="C143">
            <v>2384</v>
          </cell>
          <cell r="D143">
            <v>1081</v>
          </cell>
          <cell r="E143">
            <v>104</v>
          </cell>
          <cell r="F143">
            <v>398</v>
          </cell>
          <cell r="G143">
            <v>5176</v>
          </cell>
        </row>
        <row r="152">
          <cell r="B152">
            <v>1726</v>
          </cell>
          <cell r="C152">
            <v>2641</v>
          </cell>
          <cell r="D152">
            <v>1430</v>
          </cell>
          <cell r="E152">
            <v>337</v>
          </cell>
          <cell r="F152">
            <v>830</v>
          </cell>
          <cell r="G152">
            <v>6964</v>
          </cell>
        </row>
        <row r="157">
          <cell r="B157">
            <v>2073</v>
          </cell>
          <cell r="C157">
            <v>2351</v>
          </cell>
          <cell r="D157">
            <v>1288</v>
          </cell>
          <cell r="E157">
            <v>243</v>
          </cell>
          <cell r="F157">
            <v>488</v>
          </cell>
          <cell r="G157">
            <v>6443</v>
          </cell>
        </row>
        <row r="162">
          <cell r="B162">
            <v>609</v>
          </cell>
          <cell r="C162">
            <v>426</v>
          </cell>
          <cell r="D162">
            <v>255</v>
          </cell>
          <cell r="E162">
            <v>63</v>
          </cell>
          <cell r="F162">
            <v>322</v>
          </cell>
          <cell r="G162">
            <v>1675</v>
          </cell>
        </row>
        <row r="171">
          <cell r="B171">
            <v>851</v>
          </cell>
          <cell r="C171">
            <v>665</v>
          </cell>
          <cell r="D171">
            <v>404</v>
          </cell>
          <cell r="E171">
            <v>82</v>
          </cell>
          <cell r="F171">
            <v>315</v>
          </cell>
          <cell r="G171">
            <v>2317</v>
          </cell>
        </row>
        <row r="176">
          <cell r="B176">
            <v>1218</v>
          </cell>
          <cell r="C176">
            <v>2200</v>
          </cell>
          <cell r="D176">
            <v>973</v>
          </cell>
          <cell r="E176">
            <v>182</v>
          </cell>
          <cell r="F176">
            <v>289</v>
          </cell>
          <cell r="G176">
            <v>4862</v>
          </cell>
        </row>
        <row r="181">
          <cell r="B181">
            <v>273</v>
          </cell>
          <cell r="C181">
            <v>616</v>
          </cell>
          <cell r="D181">
            <v>989</v>
          </cell>
          <cell r="E181">
            <v>173</v>
          </cell>
          <cell r="F181">
            <v>211</v>
          </cell>
          <cell r="G181">
            <v>2262</v>
          </cell>
        </row>
        <row r="193">
          <cell r="B193">
            <v>6414</v>
          </cell>
          <cell r="C193">
            <v>696</v>
          </cell>
          <cell r="D193">
            <v>560</v>
          </cell>
          <cell r="E193">
            <v>328</v>
          </cell>
          <cell r="F193">
            <v>108</v>
          </cell>
          <cell r="G193">
            <v>40</v>
          </cell>
          <cell r="H193">
            <v>20</v>
          </cell>
          <cell r="I193">
            <v>73</v>
          </cell>
          <cell r="J193">
            <v>853</v>
          </cell>
          <cell r="K193">
            <v>11</v>
          </cell>
          <cell r="L193">
            <v>419</v>
          </cell>
          <cell r="M193">
            <v>53</v>
          </cell>
          <cell r="N193">
            <v>6</v>
          </cell>
          <cell r="O193">
            <v>1</v>
          </cell>
          <cell r="P193">
            <v>57</v>
          </cell>
          <cell r="Q193">
            <v>0</v>
          </cell>
          <cell r="R193">
            <v>1</v>
          </cell>
          <cell r="S193">
            <v>4</v>
          </cell>
          <cell r="T193">
            <v>43</v>
          </cell>
          <cell r="U193">
            <v>65</v>
          </cell>
          <cell r="V193">
            <v>59</v>
          </cell>
          <cell r="W193">
            <v>39</v>
          </cell>
          <cell r="X193">
            <v>97</v>
          </cell>
          <cell r="Y193">
            <v>18</v>
          </cell>
          <cell r="Z193">
            <v>144</v>
          </cell>
          <cell r="AA193">
            <v>65</v>
          </cell>
          <cell r="AB193">
            <v>163</v>
          </cell>
          <cell r="AC193">
            <v>6</v>
          </cell>
          <cell r="AD193">
            <v>47</v>
          </cell>
          <cell r="AE193">
            <v>11</v>
          </cell>
          <cell r="AF193">
            <v>13</v>
          </cell>
          <cell r="AG193">
            <v>708</v>
          </cell>
          <cell r="AH193">
            <v>569</v>
          </cell>
          <cell r="AI193">
            <v>418</v>
          </cell>
          <cell r="AJ193">
            <v>227</v>
          </cell>
        </row>
        <row r="198">
          <cell r="B198">
            <v>6919</v>
          </cell>
          <cell r="C198">
            <v>676</v>
          </cell>
          <cell r="D198">
            <v>567</v>
          </cell>
          <cell r="E198">
            <v>239</v>
          </cell>
          <cell r="F198">
            <v>79</v>
          </cell>
          <cell r="G198">
            <v>60</v>
          </cell>
          <cell r="H198">
            <v>8</v>
          </cell>
          <cell r="I198">
            <v>69</v>
          </cell>
          <cell r="J198">
            <v>1080</v>
          </cell>
          <cell r="K198">
            <v>8</v>
          </cell>
          <cell r="L198">
            <v>365</v>
          </cell>
          <cell r="M198">
            <v>69</v>
          </cell>
          <cell r="N198">
            <v>0</v>
          </cell>
          <cell r="O198">
            <v>1</v>
          </cell>
          <cell r="P198">
            <v>37</v>
          </cell>
          <cell r="Q198">
            <v>4</v>
          </cell>
          <cell r="R198">
            <v>0</v>
          </cell>
          <cell r="S198">
            <v>4</v>
          </cell>
          <cell r="T198">
            <v>29</v>
          </cell>
          <cell r="U198">
            <v>28</v>
          </cell>
          <cell r="V198">
            <v>38</v>
          </cell>
          <cell r="W198">
            <v>36</v>
          </cell>
          <cell r="X198">
            <v>70</v>
          </cell>
          <cell r="Y198">
            <v>21</v>
          </cell>
          <cell r="Z198">
            <v>128</v>
          </cell>
          <cell r="AA198">
            <v>35</v>
          </cell>
          <cell r="AB198">
            <v>114</v>
          </cell>
          <cell r="AC198">
            <v>9</v>
          </cell>
          <cell r="AD198">
            <v>37</v>
          </cell>
          <cell r="AE198">
            <v>9</v>
          </cell>
          <cell r="AF198">
            <v>4</v>
          </cell>
          <cell r="AG198">
            <v>799</v>
          </cell>
          <cell r="AH198">
            <v>577</v>
          </cell>
          <cell r="AI198">
            <v>211</v>
          </cell>
          <cell r="AJ198">
            <v>219</v>
          </cell>
        </row>
        <row r="203">
          <cell r="B203">
            <v>7970</v>
          </cell>
          <cell r="C203">
            <v>842</v>
          </cell>
          <cell r="D203">
            <v>654</v>
          </cell>
          <cell r="E203">
            <v>273</v>
          </cell>
          <cell r="F203">
            <v>171</v>
          </cell>
          <cell r="G203">
            <v>45</v>
          </cell>
          <cell r="H203">
            <v>61</v>
          </cell>
          <cell r="I203">
            <v>152</v>
          </cell>
          <cell r="J203">
            <v>1166</v>
          </cell>
          <cell r="K203">
            <v>2</v>
          </cell>
          <cell r="L203">
            <v>453</v>
          </cell>
          <cell r="M203">
            <v>57</v>
          </cell>
          <cell r="N203">
            <v>7</v>
          </cell>
          <cell r="O203">
            <v>0</v>
          </cell>
          <cell r="P203">
            <v>70</v>
          </cell>
          <cell r="Q203">
            <v>2</v>
          </cell>
          <cell r="R203">
            <v>7</v>
          </cell>
          <cell r="S203">
            <v>2</v>
          </cell>
          <cell r="T203">
            <v>84</v>
          </cell>
          <cell r="U203">
            <v>99</v>
          </cell>
          <cell r="V203">
            <v>146</v>
          </cell>
          <cell r="W203">
            <v>75</v>
          </cell>
          <cell r="X203">
            <v>105</v>
          </cell>
          <cell r="Y203">
            <v>30</v>
          </cell>
          <cell r="Z203">
            <v>177</v>
          </cell>
          <cell r="AA203">
            <v>87</v>
          </cell>
          <cell r="AB203">
            <v>156</v>
          </cell>
          <cell r="AC203">
            <v>7</v>
          </cell>
          <cell r="AD203">
            <v>50</v>
          </cell>
          <cell r="AE203">
            <v>24</v>
          </cell>
          <cell r="AF203">
            <v>4</v>
          </cell>
          <cell r="AG203">
            <v>697</v>
          </cell>
          <cell r="AH203">
            <v>660</v>
          </cell>
          <cell r="AI203">
            <v>252</v>
          </cell>
          <cell r="AJ203">
            <v>142</v>
          </cell>
        </row>
        <row r="208">
          <cell r="B208">
            <v>7143</v>
          </cell>
          <cell r="C208">
            <v>431</v>
          </cell>
          <cell r="D208">
            <v>533</v>
          </cell>
          <cell r="E208">
            <v>236</v>
          </cell>
          <cell r="F208">
            <v>98</v>
          </cell>
          <cell r="G208">
            <v>41</v>
          </cell>
          <cell r="H208">
            <v>14</v>
          </cell>
          <cell r="I208">
            <v>24</v>
          </cell>
          <cell r="J208">
            <v>822</v>
          </cell>
          <cell r="K208">
            <v>0</v>
          </cell>
          <cell r="L208">
            <v>392</v>
          </cell>
          <cell r="M208">
            <v>41</v>
          </cell>
          <cell r="N208">
            <v>1</v>
          </cell>
          <cell r="O208">
            <v>0</v>
          </cell>
          <cell r="P208">
            <v>29</v>
          </cell>
          <cell r="Q208">
            <v>2</v>
          </cell>
          <cell r="R208">
            <v>0</v>
          </cell>
          <cell r="S208">
            <v>0</v>
          </cell>
          <cell r="T208">
            <v>41</v>
          </cell>
          <cell r="U208">
            <v>63</v>
          </cell>
          <cell r="V208">
            <v>45</v>
          </cell>
          <cell r="W208">
            <v>38</v>
          </cell>
          <cell r="X208">
            <v>68</v>
          </cell>
          <cell r="Y208">
            <v>17</v>
          </cell>
          <cell r="Z208">
            <v>120</v>
          </cell>
          <cell r="AA208">
            <v>72</v>
          </cell>
          <cell r="AB208">
            <v>151</v>
          </cell>
          <cell r="AC208">
            <v>1</v>
          </cell>
          <cell r="AD208">
            <v>32</v>
          </cell>
          <cell r="AE208">
            <v>6</v>
          </cell>
          <cell r="AF208">
            <v>2</v>
          </cell>
          <cell r="AG208">
            <v>687</v>
          </cell>
          <cell r="AH208">
            <v>468</v>
          </cell>
          <cell r="AI208">
            <v>250</v>
          </cell>
          <cell r="AJ208">
            <v>130</v>
          </cell>
        </row>
        <row r="213">
          <cell r="B213">
            <v>6965</v>
          </cell>
          <cell r="C213">
            <v>317</v>
          </cell>
          <cell r="D213">
            <v>427</v>
          </cell>
          <cell r="E213">
            <v>132</v>
          </cell>
          <cell r="F213">
            <v>96</v>
          </cell>
          <cell r="G213">
            <v>27</v>
          </cell>
          <cell r="H213">
            <v>5</v>
          </cell>
          <cell r="I213">
            <v>33</v>
          </cell>
          <cell r="J213">
            <v>714</v>
          </cell>
          <cell r="K213">
            <v>2</v>
          </cell>
          <cell r="L213">
            <v>508</v>
          </cell>
          <cell r="M213">
            <v>97</v>
          </cell>
          <cell r="N213">
            <v>5</v>
          </cell>
          <cell r="O213">
            <v>6</v>
          </cell>
          <cell r="P213">
            <v>49</v>
          </cell>
          <cell r="Q213">
            <v>2</v>
          </cell>
          <cell r="R213">
            <v>1</v>
          </cell>
          <cell r="S213">
            <v>24</v>
          </cell>
          <cell r="T213">
            <v>44</v>
          </cell>
          <cell r="U213">
            <v>44</v>
          </cell>
          <cell r="V213">
            <v>41</v>
          </cell>
          <cell r="W213">
            <v>36</v>
          </cell>
          <cell r="X213">
            <v>54</v>
          </cell>
          <cell r="Y213">
            <v>18</v>
          </cell>
          <cell r="Z213">
            <v>118</v>
          </cell>
          <cell r="AA213">
            <v>57</v>
          </cell>
          <cell r="AB213">
            <v>154</v>
          </cell>
          <cell r="AC213">
            <v>9</v>
          </cell>
          <cell r="AD213">
            <v>38</v>
          </cell>
          <cell r="AE213">
            <v>25</v>
          </cell>
          <cell r="AF213">
            <v>11</v>
          </cell>
          <cell r="AG213">
            <v>885</v>
          </cell>
          <cell r="AH213">
            <v>753</v>
          </cell>
          <cell r="AI213">
            <v>225</v>
          </cell>
          <cell r="AJ213">
            <v>200</v>
          </cell>
        </row>
        <row r="218">
          <cell r="B218">
            <v>5770</v>
          </cell>
          <cell r="C218">
            <v>212</v>
          </cell>
          <cell r="D218">
            <v>475</v>
          </cell>
          <cell r="E218">
            <v>128</v>
          </cell>
          <cell r="F218">
            <v>51</v>
          </cell>
          <cell r="G218">
            <v>16</v>
          </cell>
          <cell r="H218">
            <v>14</v>
          </cell>
          <cell r="I218">
            <v>21</v>
          </cell>
          <cell r="J218">
            <v>483</v>
          </cell>
          <cell r="K218">
            <v>1</v>
          </cell>
          <cell r="L218">
            <v>373</v>
          </cell>
          <cell r="M218">
            <v>105</v>
          </cell>
          <cell r="N218">
            <v>7</v>
          </cell>
          <cell r="O218">
            <v>4</v>
          </cell>
          <cell r="P218">
            <v>51</v>
          </cell>
          <cell r="Q218">
            <v>1</v>
          </cell>
          <cell r="R218">
            <v>3</v>
          </cell>
          <cell r="S218">
            <v>2</v>
          </cell>
          <cell r="T218">
            <v>46</v>
          </cell>
          <cell r="U218">
            <v>35</v>
          </cell>
          <cell r="V218">
            <v>63</v>
          </cell>
          <cell r="W218">
            <v>36</v>
          </cell>
          <cell r="X218">
            <v>55</v>
          </cell>
          <cell r="Y218">
            <v>13</v>
          </cell>
          <cell r="Z218">
            <v>160</v>
          </cell>
          <cell r="AA218">
            <v>62</v>
          </cell>
          <cell r="AB218">
            <v>111</v>
          </cell>
          <cell r="AC218">
            <v>10</v>
          </cell>
          <cell r="AD218">
            <v>50</v>
          </cell>
          <cell r="AE218">
            <v>23</v>
          </cell>
          <cell r="AF218">
            <v>13</v>
          </cell>
          <cell r="AG218">
            <v>805</v>
          </cell>
          <cell r="AH218">
            <v>522</v>
          </cell>
          <cell r="AI218">
            <v>198</v>
          </cell>
          <cell r="AJ218">
            <v>108</v>
          </cell>
        </row>
        <row r="223">
          <cell r="B223">
            <v>6246</v>
          </cell>
          <cell r="C223">
            <v>300</v>
          </cell>
          <cell r="D223">
            <v>578</v>
          </cell>
          <cell r="E223">
            <v>216</v>
          </cell>
          <cell r="F223">
            <v>63</v>
          </cell>
          <cell r="G223">
            <v>15</v>
          </cell>
          <cell r="H223">
            <v>12</v>
          </cell>
          <cell r="I223">
            <v>25</v>
          </cell>
          <cell r="J223">
            <v>651</v>
          </cell>
          <cell r="K223">
            <v>0</v>
          </cell>
          <cell r="L223">
            <v>405</v>
          </cell>
          <cell r="M223">
            <v>221</v>
          </cell>
          <cell r="N223">
            <v>3</v>
          </cell>
          <cell r="O223">
            <v>1</v>
          </cell>
          <cell r="P223">
            <v>118</v>
          </cell>
          <cell r="Q223">
            <v>0</v>
          </cell>
          <cell r="R223">
            <v>0</v>
          </cell>
          <cell r="S223">
            <v>0</v>
          </cell>
          <cell r="T223">
            <v>108</v>
          </cell>
          <cell r="U223">
            <v>50</v>
          </cell>
          <cell r="V223">
            <v>92</v>
          </cell>
          <cell r="W223">
            <v>70</v>
          </cell>
          <cell r="X223">
            <v>91</v>
          </cell>
          <cell r="Y223">
            <v>23</v>
          </cell>
          <cell r="Z223">
            <v>291</v>
          </cell>
          <cell r="AA223">
            <v>67</v>
          </cell>
          <cell r="AB223">
            <v>286</v>
          </cell>
          <cell r="AC223">
            <v>8</v>
          </cell>
          <cell r="AD223">
            <v>36</v>
          </cell>
          <cell r="AE223">
            <v>32</v>
          </cell>
          <cell r="AF223">
            <v>18</v>
          </cell>
          <cell r="AG223">
            <v>1135</v>
          </cell>
          <cell r="AH223">
            <v>846</v>
          </cell>
          <cell r="AI223">
            <v>186</v>
          </cell>
          <cell r="AJ223">
            <v>179</v>
          </cell>
        </row>
        <row r="228">
          <cell r="B228">
            <v>5156</v>
          </cell>
          <cell r="C228">
            <v>312</v>
          </cell>
          <cell r="D228">
            <v>442</v>
          </cell>
          <cell r="E228">
            <v>601</v>
          </cell>
          <cell r="F228">
            <v>61</v>
          </cell>
          <cell r="G228">
            <v>13</v>
          </cell>
          <cell r="H228">
            <v>14</v>
          </cell>
          <cell r="I228">
            <v>26</v>
          </cell>
          <cell r="J228">
            <v>747</v>
          </cell>
          <cell r="K228">
            <v>0</v>
          </cell>
          <cell r="L228">
            <v>373</v>
          </cell>
          <cell r="M228">
            <v>187</v>
          </cell>
          <cell r="N228">
            <v>5</v>
          </cell>
          <cell r="O228">
            <v>1</v>
          </cell>
          <cell r="P228">
            <v>68</v>
          </cell>
          <cell r="Q228">
            <v>4</v>
          </cell>
          <cell r="R228">
            <v>0</v>
          </cell>
          <cell r="S228">
            <v>23</v>
          </cell>
          <cell r="T228">
            <v>72</v>
          </cell>
          <cell r="U228">
            <v>36</v>
          </cell>
          <cell r="V228">
            <v>91</v>
          </cell>
          <cell r="W228">
            <v>65</v>
          </cell>
          <cell r="X228">
            <v>97</v>
          </cell>
          <cell r="Y228">
            <v>11</v>
          </cell>
          <cell r="Z228">
            <v>358</v>
          </cell>
          <cell r="AA228">
            <v>60</v>
          </cell>
          <cell r="AB228">
            <v>267</v>
          </cell>
          <cell r="AC228">
            <v>13</v>
          </cell>
          <cell r="AD228">
            <v>47</v>
          </cell>
          <cell r="AE228">
            <v>25</v>
          </cell>
          <cell r="AF228">
            <v>27</v>
          </cell>
          <cell r="AG228">
            <v>1412</v>
          </cell>
          <cell r="AH228">
            <v>1475</v>
          </cell>
          <cell r="AI228">
            <v>228</v>
          </cell>
          <cell r="AJ228">
            <v>190</v>
          </cell>
        </row>
        <row r="233">
          <cell r="B233">
            <v>1394</v>
          </cell>
          <cell r="C233">
            <v>121</v>
          </cell>
          <cell r="D233">
            <v>229</v>
          </cell>
          <cell r="E233">
            <v>31</v>
          </cell>
          <cell r="F233">
            <v>21</v>
          </cell>
          <cell r="G233">
            <v>8</v>
          </cell>
          <cell r="H233">
            <v>3</v>
          </cell>
          <cell r="I233">
            <v>9</v>
          </cell>
          <cell r="J233">
            <v>298</v>
          </cell>
          <cell r="K233">
            <v>0</v>
          </cell>
          <cell r="L233">
            <v>147</v>
          </cell>
          <cell r="M233">
            <v>31</v>
          </cell>
          <cell r="N233">
            <v>1</v>
          </cell>
          <cell r="O233">
            <v>1</v>
          </cell>
          <cell r="P233">
            <v>48</v>
          </cell>
          <cell r="Q233">
            <v>1</v>
          </cell>
          <cell r="R233">
            <v>0</v>
          </cell>
          <cell r="S233">
            <v>0</v>
          </cell>
          <cell r="T233">
            <v>35</v>
          </cell>
          <cell r="U233">
            <v>41</v>
          </cell>
          <cell r="V233">
            <v>44</v>
          </cell>
          <cell r="W233">
            <v>51</v>
          </cell>
          <cell r="X233">
            <v>45</v>
          </cell>
          <cell r="Y233">
            <v>20</v>
          </cell>
          <cell r="Z233">
            <v>127</v>
          </cell>
          <cell r="AA233">
            <v>59</v>
          </cell>
          <cell r="AB233">
            <v>128</v>
          </cell>
          <cell r="AC233">
            <v>6</v>
          </cell>
          <cell r="AD233">
            <v>33</v>
          </cell>
          <cell r="AE233">
            <v>12</v>
          </cell>
          <cell r="AF233">
            <v>12</v>
          </cell>
          <cell r="AG233">
            <v>557</v>
          </cell>
          <cell r="AH233">
            <v>364</v>
          </cell>
          <cell r="AI233">
            <v>91</v>
          </cell>
          <cell r="AJ233">
            <v>88</v>
          </cell>
        </row>
        <row r="238">
          <cell r="B238">
            <v>1785</v>
          </cell>
          <cell r="C238">
            <v>159</v>
          </cell>
          <cell r="D238">
            <v>269</v>
          </cell>
          <cell r="E238">
            <v>26</v>
          </cell>
          <cell r="F238">
            <v>51</v>
          </cell>
          <cell r="G238">
            <v>11</v>
          </cell>
          <cell r="H238">
            <v>3</v>
          </cell>
          <cell r="I238">
            <v>5</v>
          </cell>
          <cell r="J238">
            <v>438</v>
          </cell>
          <cell r="K238">
            <v>0</v>
          </cell>
          <cell r="L238">
            <v>241</v>
          </cell>
          <cell r="M238">
            <v>52</v>
          </cell>
          <cell r="N238">
            <v>2</v>
          </cell>
          <cell r="O238">
            <v>2</v>
          </cell>
          <cell r="P238">
            <v>58</v>
          </cell>
          <cell r="Q238">
            <v>0</v>
          </cell>
          <cell r="R238">
            <v>0</v>
          </cell>
          <cell r="S238">
            <v>1</v>
          </cell>
          <cell r="T238">
            <v>35</v>
          </cell>
          <cell r="U238">
            <v>23</v>
          </cell>
          <cell r="V238">
            <v>37</v>
          </cell>
          <cell r="W238">
            <v>38</v>
          </cell>
          <cell r="X238">
            <v>50</v>
          </cell>
          <cell r="Y238">
            <v>17</v>
          </cell>
          <cell r="Z238">
            <v>141</v>
          </cell>
          <cell r="AA238">
            <v>51</v>
          </cell>
          <cell r="AB238">
            <v>106</v>
          </cell>
          <cell r="AC238">
            <v>4</v>
          </cell>
          <cell r="AD238">
            <v>36</v>
          </cell>
          <cell r="AE238">
            <v>14</v>
          </cell>
          <cell r="AF238">
            <v>10</v>
          </cell>
          <cell r="AG238">
            <v>695</v>
          </cell>
          <cell r="AH238">
            <v>541</v>
          </cell>
          <cell r="AI238">
            <v>144</v>
          </cell>
          <cell r="AJ238">
            <v>147</v>
          </cell>
        </row>
        <row r="243">
          <cell r="B243">
            <v>4864</v>
          </cell>
          <cell r="C243">
            <v>414</v>
          </cell>
          <cell r="D243">
            <v>422</v>
          </cell>
          <cell r="E243">
            <v>93</v>
          </cell>
          <cell r="F243">
            <v>131</v>
          </cell>
          <cell r="G243">
            <v>38</v>
          </cell>
          <cell r="H243">
            <v>38</v>
          </cell>
          <cell r="I243">
            <v>15</v>
          </cell>
          <cell r="J243">
            <v>755</v>
          </cell>
          <cell r="K243">
            <v>3</v>
          </cell>
          <cell r="L243">
            <v>358</v>
          </cell>
          <cell r="M243">
            <v>54</v>
          </cell>
          <cell r="N243">
            <v>1</v>
          </cell>
          <cell r="O243">
            <v>1</v>
          </cell>
          <cell r="P243">
            <v>65</v>
          </cell>
          <cell r="Q243">
            <v>4</v>
          </cell>
          <cell r="R243">
            <v>2</v>
          </cell>
          <cell r="S243">
            <v>0</v>
          </cell>
          <cell r="T243">
            <v>51</v>
          </cell>
          <cell r="U243">
            <v>57</v>
          </cell>
          <cell r="V243">
            <v>33</v>
          </cell>
          <cell r="W243">
            <v>40</v>
          </cell>
          <cell r="X243">
            <v>62</v>
          </cell>
          <cell r="Y243">
            <v>23</v>
          </cell>
          <cell r="Z243">
            <v>128</v>
          </cell>
          <cell r="AA243">
            <v>75</v>
          </cell>
          <cell r="AB243">
            <v>91</v>
          </cell>
          <cell r="AC243">
            <v>8</v>
          </cell>
          <cell r="AD243">
            <v>48</v>
          </cell>
          <cell r="AE243">
            <v>17</v>
          </cell>
          <cell r="AF243">
            <v>18</v>
          </cell>
          <cell r="AG243">
            <v>688</v>
          </cell>
          <cell r="AH243">
            <v>680</v>
          </cell>
          <cell r="AI243">
            <v>151</v>
          </cell>
          <cell r="AJ243">
            <v>112</v>
          </cell>
        </row>
        <row r="248">
          <cell r="B248">
            <v>5102</v>
          </cell>
          <cell r="C248">
            <v>490</v>
          </cell>
          <cell r="D248">
            <v>574</v>
          </cell>
          <cell r="E248">
            <v>249</v>
          </cell>
          <cell r="F248">
            <v>71</v>
          </cell>
          <cell r="G248">
            <v>46</v>
          </cell>
          <cell r="H248">
            <v>22</v>
          </cell>
          <cell r="I248">
            <v>24</v>
          </cell>
          <cell r="J248">
            <v>857</v>
          </cell>
          <cell r="K248">
            <v>0</v>
          </cell>
          <cell r="L248">
            <v>326</v>
          </cell>
          <cell r="M248">
            <v>49</v>
          </cell>
          <cell r="N248">
            <v>2</v>
          </cell>
          <cell r="O248">
            <v>2</v>
          </cell>
          <cell r="P248">
            <v>68</v>
          </cell>
          <cell r="Q248">
            <v>6</v>
          </cell>
          <cell r="R248">
            <v>0</v>
          </cell>
          <cell r="S248">
            <v>1</v>
          </cell>
          <cell r="T248">
            <v>66</v>
          </cell>
          <cell r="U248">
            <v>49</v>
          </cell>
          <cell r="V248">
            <v>48</v>
          </cell>
          <cell r="W248">
            <v>69</v>
          </cell>
          <cell r="X248">
            <v>60</v>
          </cell>
          <cell r="Y248">
            <v>24</v>
          </cell>
          <cell r="Z248">
            <v>210</v>
          </cell>
          <cell r="AA248">
            <v>64</v>
          </cell>
          <cell r="AB248">
            <v>115</v>
          </cell>
          <cell r="AC248">
            <v>8</v>
          </cell>
          <cell r="AD248">
            <v>51</v>
          </cell>
          <cell r="AE248">
            <v>12</v>
          </cell>
          <cell r="AF248">
            <v>23</v>
          </cell>
          <cell r="AG248">
            <v>668</v>
          </cell>
          <cell r="AH248">
            <v>680</v>
          </cell>
          <cell r="AI248">
            <v>284</v>
          </cell>
          <cell r="AJ248">
            <v>112</v>
          </cell>
        </row>
        <row r="320">
          <cell r="B320">
            <v>3768</v>
          </cell>
          <cell r="C320">
            <v>223</v>
          </cell>
          <cell r="D320">
            <v>338</v>
          </cell>
          <cell r="E320">
            <v>149</v>
          </cell>
          <cell r="F320">
            <v>44</v>
          </cell>
          <cell r="G320">
            <v>12</v>
          </cell>
          <cell r="H320">
            <v>7</v>
          </cell>
          <cell r="I320">
            <v>3</v>
          </cell>
          <cell r="J320">
            <v>104</v>
          </cell>
          <cell r="K320">
            <v>4</v>
          </cell>
          <cell r="L320">
            <v>126</v>
          </cell>
          <cell r="M320">
            <v>32</v>
          </cell>
          <cell r="N320">
            <v>6</v>
          </cell>
          <cell r="O320">
            <v>1</v>
          </cell>
          <cell r="P320">
            <v>43</v>
          </cell>
          <cell r="Q320">
            <v>0</v>
          </cell>
          <cell r="R320">
            <v>1</v>
          </cell>
          <cell r="S320">
            <v>1</v>
          </cell>
          <cell r="T320">
            <v>23</v>
          </cell>
          <cell r="U320">
            <v>63</v>
          </cell>
          <cell r="V320">
            <v>52</v>
          </cell>
          <cell r="W320">
            <v>34</v>
          </cell>
          <cell r="X320">
            <v>83</v>
          </cell>
          <cell r="Y320">
            <v>10</v>
          </cell>
          <cell r="Z320">
            <v>101</v>
          </cell>
          <cell r="AA320">
            <v>60</v>
          </cell>
          <cell r="AB320">
            <v>133</v>
          </cell>
          <cell r="AC320">
            <v>6</v>
          </cell>
          <cell r="AD320">
            <v>37</v>
          </cell>
          <cell r="AE320">
            <v>10</v>
          </cell>
          <cell r="AF320">
            <v>1</v>
          </cell>
          <cell r="AG320">
            <v>219</v>
          </cell>
          <cell r="AH320">
            <v>177</v>
          </cell>
          <cell r="AI320">
            <v>165</v>
          </cell>
          <cell r="AJ320">
            <v>72</v>
          </cell>
        </row>
        <row r="325">
          <cell r="B325">
            <v>4891</v>
          </cell>
          <cell r="C325">
            <v>313</v>
          </cell>
          <cell r="D325">
            <v>412</v>
          </cell>
          <cell r="E325">
            <v>125</v>
          </cell>
          <cell r="F325">
            <v>38</v>
          </cell>
          <cell r="G325">
            <v>24</v>
          </cell>
          <cell r="H325">
            <v>6</v>
          </cell>
          <cell r="I325">
            <v>10</v>
          </cell>
          <cell r="J325">
            <v>107</v>
          </cell>
          <cell r="K325">
            <v>4</v>
          </cell>
          <cell r="L325">
            <v>122</v>
          </cell>
          <cell r="M325">
            <v>53</v>
          </cell>
          <cell r="N325">
            <v>0</v>
          </cell>
          <cell r="O325">
            <v>0</v>
          </cell>
          <cell r="P325">
            <v>28</v>
          </cell>
          <cell r="Q325">
            <v>2</v>
          </cell>
          <cell r="R325">
            <v>0</v>
          </cell>
          <cell r="S325">
            <v>-1</v>
          </cell>
          <cell r="T325">
            <v>20</v>
          </cell>
          <cell r="U325">
            <v>20</v>
          </cell>
          <cell r="V325">
            <v>30</v>
          </cell>
          <cell r="W325">
            <v>34</v>
          </cell>
          <cell r="X325">
            <v>57</v>
          </cell>
          <cell r="Y325">
            <v>21</v>
          </cell>
          <cell r="Z325">
            <v>90</v>
          </cell>
          <cell r="AA325">
            <v>30</v>
          </cell>
          <cell r="AB325">
            <v>97</v>
          </cell>
          <cell r="AC325">
            <v>7</v>
          </cell>
          <cell r="AD325">
            <v>22</v>
          </cell>
          <cell r="AE325">
            <v>8</v>
          </cell>
          <cell r="AF325">
            <v>1</v>
          </cell>
          <cell r="AG325">
            <v>209</v>
          </cell>
          <cell r="AH325">
            <v>153</v>
          </cell>
          <cell r="AI325">
            <v>107</v>
          </cell>
          <cell r="AJ325">
            <v>137</v>
          </cell>
        </row>
        <row r="330">
          <cell r="B330">
            <v>5335</v>
          </cell>
          <cell r="C330">
            <v>379</v>
          </cell>
          <cell r="D330">
            <v>437</v>
          </cell>
          <cell r="E330">
            <v>144</v>
          </cell>
          <cell r="F330">
            <v>65</v>
          </cell>
          <cell r="G330">
            <v>25</v>
          </cell>
          <cell r="H330">
            <v>14</v>
          </cell>
          <cell r="I330">
            <v>12</v>
          </cell>
          <cell r="J330">
            <v>162</v>
          </cell>
          <cell r="K330">
            <v>0</v>
          </cell>
          <cell r="L330">
            <v>153</v>
          </cell>
          <cell r="M330">
            <v>43</v>
          </cell>
          <cell r="N330">
            <v>6</v>
          </cell>
          <cell r="O330">
            <v>0</v>
          </cell>
          <cell r="P330">
            <v>61</v>
          </cell>
          <cell r="Q330">
            <v>0</v>
          </cell>
          <cell r="R330">
            <v>7</v>
          </cell>
          <cell r="S330">
            <v>2</v>
          </cell>
          <cell r="T330">
            <v>74</v>
          </cell>
          <cell r="U330">
            <v>94</v>
          </cell>
          <cell r="V330">
            <v>141</v>
          </cell>
          <cell r="W330">
            <v>74</v>
          </cell>
          <cell r="X330">
            <v>79</v>
          </cell>
          <cell r="Y330">
            <v>28</v>
          </cell>
          <cell r="Z330">
            <v>141</v>
          </cell>
          <cell r="AA330">
            <v>78</v>
          </cell>
          <cell r="AB330">
            <v>127</v>
          </cell>
          <cell r="AC330">
            <v>5</v>
          </cell>
          <cell r="AD330">
            <v>38</v>
          </cell>
          <cell r="AE330">
            <v>16</v>
          </cell>
          <cell r="AF330">
            <v>0</v>
          </cell>
          <cell r="AG330">
            <v>263</v>
          </cell>
          <cell r="AH330">
            <v>237</v>
          </cell>
          <cell r="AI330">
            <v>145</v>
          </cell>
          <cell r="AJ330">
            <v>61</v>
          </cell>
        </row>
        <row r="335">
          <cell r="B335">
            <v>4350</v>
          </cell>
          <cell r="C335">
            <v>162</v>
          </cell>
          <cell r="D335">
            <v>343</v>
          </cell>
          <cell r="E335">
            <v>161</v>
          </cell>
          <cell r="F335">
            <v>50</v>
          </cell>
          <cell r="G335">
            <v>31</v>
          </cell>
          <cell r="H335">
            <v>8</v>
          </cell>
          <cell r="I335">
            <v>3</v>
          </cell>
          <cell r="J335">
            <v>135</v>
          </cell>
          <cell r="K335">
            <v>0</v>
          </cell>
          <cell r="L335">
            <v>112</v>
          </cell>
          <cell r="M335">
            <v>26</v>
          </cell>
          <cell r="N335">
            <v>0</v>
          </cell>
          <cell r="O335">
            <v>0</v>
          </cell>
          <cell r="P335">
            <v>23</v>
          </cell>
          <cell r="Q335">
            <v>1</v>
          </cell>
          <cell r="R335">
            <v>0</v>
          </cell>
          <cell r="S335">
            <v>0</v>
          </cell>
          <cell r="T335">
            <v>34</v>
          </cell>
          <cell r="U335">
            <v>34</v>
          </cell>
          <cell r="V335">
            <v>41</v>
          </cell>
          <cell r="W335">
            <v>32</v>
          </cell>
          <cell r="X335">
            <v>55</v>
          </cell>
          <cell r="Y335">
            <v>15</v>
          </cell>
          <cell r="Z335">
            <v>89</v>
          </cell>
          <cell r="AA335">
            <v>65</v>
          </cell>
          <cell r="AB335">
            <v>123</v>
          </cell>
          <cell r="AC335">
            <v>1</v>
          </cell>
          <cell r="AD335">
            <v>13</v>
          </cell>
          <cell r="AE335">
            <v>5</v>
          </cell>
          <cell r="AF335">
            <v>1</v>
          </cell>
          <cell r="AG335">
            <v>164</v>
          </cell>
          <cell r="AH335">
            <v>146</v>
          </cell>
          <cell r="AI335">
            <v>159</v>
          </cell>
          <cell r="AJ335">
            <v>60</v>
          </cell>
        </row>
        <row r="340">
          <cell r="B340">
            <v>4062</v>
          </cell>
          <cell r="C340">
            <v>127</v>
          </cell>
          <cell r="D340">
            <v>290</v>
          </cell>
          <cell r="E340">
            <v>81</v>
          </cell>
          <cell r="F340">
            <v>47</v>
          </cell>
          <cell r="G340">
            <v>18</v>
          </cell>
          <cell r="H340">
            <v>4</v>
          </cell>
          <cell r="I340">
            <v>2</v>
          </cell>
          <cell r="J340">
            <v>142</v>
          </cell>
          <cell r="K340">
            <v>0</v>
          </cell>
          <cell r="L340">
            <v>147</v>
          </cell>
          <cell r="M340">
            <v>84</v>
          </cell>
          <cell r="N340">
            <v>5</v>
          </cell>
          <cell r="O340">
            <v>5</v>
          </cell>
          <cell r="P340">
            <v>36</v>
          </cell>
          <cell r="Q340">
            <v>2</v>
          </cell>
          <cell r="R340">
            <v>1</v>
          </cell>
          <cell r="S340">
            <v>24</v>
          </cell>
          <cell r="T340">
            <v>24</v>
          </cell>
          <cell r="U340">
            <v>34</v>
          </cell>
          <cell r="V340">
            <v>28</v>
          </cell>
          <cell r="W340">
            <v>34</v>
          </cell>
          <cell r="X340">
            <v>41</v>
          </cell>
          <cell r="Y340">
            <v>14</v>
          </cell>
          <cell r="Z340">
            <v>75</v>
          </cell>
          <cell r="AA340">
            <v>47</v>
          </cell>
          <cell r="AB340">
            <v>125</v>
          </cell>
          <cell r="AC340">
            <v>6</v>
          </cell>
          <cell r="AD340">
            <v>21</v>
          </cell>
          <cell r="AE340">
            <v>11</v>
          </cell>
          <cell r="AF340">
            <v>6</v>
          </cell>
          <cell r="AG340">
            <v>253</v>
          </cell>
          <cell r="AH340">
            <v>259</v>
          </cell>
          <cell r="AI340">
            <v>120</v>
          </cell>
          <cell r="AJ340">
            <v>147</v>
          </cell>
        </row>
        <row r="345">
          <cell r="B345">
            <v>3294</v>
          </cell>
          <cell r="C345">
            <v>113</v>
          </cell>
          <cell r="D345">
            <v>279</v>
          </cell>
          <cell r="E345">
            <v>78</v>
          </cell>
          <cell r="F345">
            <v>21</v>
          </cell>
          <cell r="G345">
            <v>12</v>
          </cell>
          <cell r="H345">
            <v>13</v>
          </cell>
          <cell r="I345">
            <v>8</v>
          </cell>
          <cell r="J345">
            <v>103</v>
          </cell>
          <cell r="K345">
            <v>0</v>
          </cell>
          <cell r="L345">
            <v>99</v>
          </cell>
          <cell r="M345">
            <v>90</v>
          </cell>
          <cell r="N345">
            <v>6</v>
          </cell>
          <cell r="O345">
            <v>4</v>
          </cell>
          <cell r="P345">
            <v>31</v>
          </cell>
          <cell r="Q345">
            <v>1</v>
          </cell>
          <cell r="R345">
            <v>3</v>
          </cell>
          <cell r="S345">
            <v>2</v>
          </cell>
          <cell r="T345">
            <v>27</v>
          </cell>
          <cell r="U345">
            <v>31</v>
          </cell>
          <cell r="V345">
            <v>56</v>
          </cell>
          <cell r="W345">
            <v>31</v>
          </cell>
          <cell r="X345">
            <v>43</v>
          </cell>
          <cell r="Y345">
            <v>11</v>
          </cell>
          <cell r="Z345">
            <v>113</v>
          </cell>
          <cell r="AA345">
            <v>49</v>
          </cell>
          <cell r="AB345">
            <v>90</v>
          </cell>
          <cell r="AC345">
            <v>8</v>
          </cell>
          <cell r="AD345">
            <v>32</v>
          </cell>
          <cell r="AE345">
            <v>19</v>
          </cell>
          <cell r="AF345">
            <v>5</v>
          </cell>
          <cell r="AG345">
            <v>186</v>
          </cell>
          <cell r="AH345">
            <v>183</v>
          </cell>
          <cell r="AI345">
            <v>91</v>
          </cell>
          <cell r="AJ345">
            <v>45</v>
          </cell>
        </row>
        <row r="350">
          <cell r="B350">
            <v>3668</v>
          </cell>
          <cell r="C350">
            <v>167</v>
          </cell>
          <cell r="D350">
            <v>433</v>
          </cell>
          <cell r="E350">
            <v>162</v>
          </cell>
          <cell r="F350">
            <v>28</v>
          </cell>
          <cell r="G350">
            <v>5</v>
          </cell>
          <cell r="H350">
            <v>10</v>
          </cell>
          <cell r="I350">
            <v>14</v>
          </cell>
          <cell r="J350">
            <v>184</v>
          </cell>
          <cell r="K350">
            <v>0</v>
          </cell>
          <cell r="L350">
            <v>127</v>
          </cell>
          <cell r="M350">
            <v>189</v>
          </cell>
          <cell r="N350">
            <v>3</v>
          </cell>
          <cell r="O350">
            <v>1</v>
          </cell>
          <cell r="P350">
            <v>103</v>
          </cell>
          <cell r="Q350">
            <v>0</v>
          </cell>
          <cell r="R350">
            <v>0</v>
          </cell>
          <cell r="S350">
            <v>0</v>
          </cell>
          <cell r="T350">
            <v>72</v>
          </cell>
          <cell r="U350">
            <v>40</v>
          </cell>
          <cell r="V350">
            <v>73</v>
          </cell>
          <cell r="W350">
            <v>63</v>
          </cell>
          <cell r="X350">
            <v>71</v>
          </cell>
          <cell r="Y350">
            <v>19</v>
          </cell>
          <cell r="Z350">
            <v>216</v>
          </cell>
          <cell r="AA350">
            <v>51</v>
          </cell>
          <cell r="AB350">
            <v>265</v>
          </cell>
          <cell r="AC350">
            <v>6</v>
          </cell>
          <cell r="AD350">
            <v>18</v>
          </cell>
          <cell r="AE350">
            <v>32</v>
          </cell>
          <cell r="AF350">
            <v>4</v>
          </cell>
          <cell r="AG350">
            <v>487</v>
          </cell>
          <cell r="AH350">
            <v>255</v>
          </cell>
          <cell r="AI350">
            <v>101</v>
          </cell>
          <cell r="AJ350">
            <v>97</v>
          </cell>
        </row>
        <row r="355">
          <cell r="B355">
            <v>2667</v>
          </cell>
          <cell r="C355">
            <v>99</v>
          </cell>
          <cell r="D355">
            <v>305</v>
          </cell>
          <cell r="E355">
            <v>446</v>
          </cell>
          <cell r="F355">
            <v>34</v>
          </cell>
          <cell r="G355">
            <v>12</v>
          </cell>
          <cell r="H355">
            <v>8</v>
          </cell>
          <cell r="I355">
            <v>3</v>
          </cell>
          <cell r="J355">
            <v>181</v>
          </cell>
          <cell r="K355">
            <v>0</v>
          </cell>
          <cell r="L355">
            <v>100</v>
          </cell>
          <cell r="M355">
            <v>172</v>
          </cell>
          <cell r="N355">
            <v>5</v>
          </cell>
          <cell r="O355">
            <v>1</v>
          </cell>
          <cell r="P355">
            <v>47</v>
          </cell>
          <cell r="Q355">
            <v>3</v>
          </cell>
          <cell r="R355">
            <v>0</v>
          </cell>
          <cell r="S355">
            <v>23</v>
          </cell>
          <cell r="T355">
            <v>35</v>
          </cell>
          <cell r="U355">
            <v>31</v>
          </cell>
          <cell r="V355">
            <v>60</v>
          </cell>
          <cell r="W355">
            <v>54</v>
          </cell>
          <cell r="X355">
            <v>75</v>
          </cell>
          <cell r="Y355">
            <v>9</v>
          </cell>
          <cell r="Z355">
            <v>238</v>
          </cell>
          <cell r="AA355">
            <v>50</v>
          </cell>
          <cell r="AB355">
            <v>244</v>
          </cell>
          <cell r="AC355">
            <v>11</v>
          </cell>
          <cell r="AD355">
            <v>34</v>
          </cell>
          <cell r="AE355">
            <v>17</v>
          </cell>
          <cell r="AF355">
            <v>7</v>
          </cell>
          <cell r="AG355">
            <v>664</v>
          </cell>
          <cell r="AH355">
            <v>588</v>
          </cell>
          <cell r="AI355">
            <v>126</v>
          </cell>
          <cell r="AJ355">
            <v>92</v>
          </cell>
        </row>
        <row r="360">
          <cell r="B360">
            <v>535</v>
          </cell>
          <cell r="C360">
            <v>47</v>
          </cell>
          <cell r="D360">
            <v>139</v>
          </cell>
          <cell r="E360">
            <v>8</v>
          </cell>
          <cell r="F360">
            <v>8</v>
          </cell>
          <cell r="G360">
            <v>4</v>
          </cell>
          <cell r="H360">
            <v>1</v>
          </cell>
          <cell r="I360">
            <v>1</v>
          </cell>
          <cell r="J360">
            <v>33</v>
          </cell>
          <cell r="K360">
            <v>0</v>
          </cell>
          <cell r="L360">
            <v>26</v>
          </cell>
          <cell r="M360">
            <v>23</v>
          </cell>
          <cell r="N360">
            <v>1</v>
          </cell>
          <cell r="O360">
            <v>0</v>
          </cell>
          <cell r="P360">
            <v>34</v>
          </cell>
          <cell r="Q360">
            <v>0</v>
          </cell>
          <cell r="R360">
            <v>0</v>
          </cell>
          <cell r="S360">
            <v>0</v>
          </cell>
          <cell r="T360">
            <v>20</v>
          </cell>
          <cell r="U360">
            <v>30</v>
          </cell>
          <cell r="V360">
            <v>33</v>
          </cell>
          <cell r="W360">
            <v>27</v>
          </cell>
          <cell r="X360">
            <v>35</v>
          </cell>
          <cell r="Y360">
            <v>15</v>
          </cell>
          <cell r="Z360">
            <v>90</v>
          </cell>
          <cell r="AA360">
            <v>53</v>
          </cell>
          <cell r="AB360">
            <v>95</v>
          </cell>
          <cell r="AC360">
            <v>5</v>
          </cell>
          <cell r="AD360">
            <v>24</v>
          </cell>
          <cell r="AE360">
            <v>10</v>
          </cell>
          <cell r="AF360">
            <v>3</v>
          </cell>
          <cell r="AG360">
            <v>184</v>
          </cell>
          <cell r="AH360">
            <v>111</v>
          </cell>
          <cell r="AI360">
            <v>35</v>
          </cell>
          <cell r="AJ360">
            <v>45</v>
          </cell>
        </row>
        <row r="365">
          <cell r="B365">
            <v>785</v>
          </cell>
          <cell r="C365">
            <v>69</v>
          </cell>
          <cell r="D365">
            <v>162</v>
          </cell>
          <cell r="E365">
            <v>10</v>
          </cell>
          <cell r="F365">
            <v>35</v>
          </cell>
          <cell r="G365">
            <v>10</v>
          </cell>
          <cell r="H365">
            <v>2</v>
          </cell>
          <cell r="I365">
            <v>1</v>
          </cell>
          <cell r="J365">
            <v>59</v>
          </cell>
          <cell r="K365">
            <v>0</v>
          </cell>
          <cell r="L365">
            <v>65</v>
          </cell>
          <cell r="M365">
            <v>44</v>
          </cell>
          <cell r="N365">
            <v>2</v>
          </cell>
          <cell r="O365">
            <v>2</v>
          </cell>
          <cell r="P365">
            <v>30</v>
          </cell>
          <cell r="Q365">
            <v>-3</v>
          </cell>
          <cell r="R365">
            <v>0</v>
          </cell>
          <cell r="S365">
            <v>0</v>
          </cell>
          <cell r="T365">
            <v>22</v>
          </cell>
          <cell r="U365">
            <v>20</v>
          </cell>
          <cell r="V365">
            <v>27</v>
          </cell>
          <cell r="W365">
            <v>31</v>
          </cell>
          <cell r="X365">
            <v>42</v>
          </cell>
          <cell r="Y365">
            <v>15</v>
          </cell>
          <cell r="Z365">
            <v>83</v>
          </cell>
          <cell r="AA365">
            <v>45</v>
          </cell>
          <cell r="AB365">
            <v>72</v>
          </cell>
          <cell r="AC365">
            <v>3</v>
          </cell>
          <cell r="AD365">
            <v>-2</v>
          </cell>
          <cell r="AE365">
            <v>14</v>
          </cell>
          <cell r="AF365">
            <v>3</v>
          </cell>
          <cell r="AG365">
            <v>264</v>
          </cell>
          <cell r="AH365">
            <v>210</v>
          </cell>
          <cell r="AI365">
            <v>106</v>
          </cell>
          <cell r="AJ365">
            <v>92</v>
          </cell>
        </row>
        <row r="370">
          <cell r="B370">
            <v>3122</v>
          </cell>
          <cell r="C370">
            <v>162</v>
          </cell>
          <cell r="D370">
            <v>248</v>
          </cell>
          <cell r="E370">
            <v>51</v>
          </cell>
          <cell r="F370">
            <v>40</v>
          </cell>
          <cell r="G370">
            <v>17</v>
          </cell>
          <cell r="H370">
            <v>21</v>
          </cell>
          <cell r="I370">
            <v>11</v>
          </cell>
          <cell r="J370">
            <v>82</v>
          </cell>
          <cell r="K370">
            <v>0</v>
          </cell>
          <cell r="L370">
            <v>118</v>
          </cell>
          <cell r="M370">
            <v>43</v>
          </cell>
          <cell r="N370">
            <v>1</v>
          </cell>
          <cell r="O370">
            <v>1</v>
          </cell>
          <cell r="P370">
            <v>46</v>
          </cell>
          <cell r="Q370">
            <v>4</v>
          </cell>
          <cell r="R370">
            <v>0</v>
          </cell>
          <cell r="S370">
            <v>0</v>
          </cell>
          <cell r="T370">
            <v>27</v>
          </cell>
          <cell r="U370">
            <v>33</v>
          </cell>
          <cell r="V370">
            <v>29</v>
          </cell>
          <cell r="W370">
            <v>33</v>
          </cell>
          <cell r="X370">
            <v>46</v>
          </cell>
          <cell r="Y370">
            <v>18</v>
          </cell>
          <cell r="Z370">
            <v>87</v>
          </cell>
          <cell r="AA370">
            <v>62</v>
          </cell>
          <cell r="AB370">
            <v>73</v>
          </cell>
          <cell r="AC370">
            <v>8</v>
          </cell>
          <cell r="AD370">
            <v>23</v>
          </cell>
          <cell r="AE370">
            <v>15</v>
          </cell>
          <cell r="AF370">
            <v>-32</v>
          </cell>
          <cell r="AG370">
            <v>168</v>
          </cell>
          <cell r="AH370">
            <v>164</v>
          </cell>
          <cell r="AI370">
            <v>80</v>
          </cell>
          <cell r="AJ370">
            <v>65</v>
          </cell>
        </row>
        <row r="375">
          <cell r="B375">
            <v>3725</v>
          </cell>
          <cell r="C375">
            <v>213</v>
          </cell>
          <cell r="D375">
            <v>430</v>
          </cell>
          <cell r="E375">
            <v>168</v>
          </cell>
          <cell r="F375">
            <v>39</v>
          </cell>
          <cell r="G375">
            <v>18</v>
          </cell>
          <cell r="H375">
            <v>12</v>
          </cell>
          <cell r="I375">
            <v>9</v>
          </cell>
          <cell r="J375">
            <v>133</v>
          </cell>
          <cell r="K375">
            <v>0</v>
          </cell>
          <cell r="L375">
            <v>115</v>
          </cell>
          <cell r="M375">
            <v>39</v>
          </cell>
          <cell r="N375">
            <v>2</v>
          </cell>
          <cell r="O375">
            <v>0</v>
          </cell>
          <cell r="P375">
            <v>57</v>
          </cell>
          <cell r="Q375">
            <v>1</v>
          </cell>
          <cell r="R375">
            <v>0</v>
          </cell>
          <cell r="S375">
            <v>0</v>
          </cell>
          <cell r="T375">
            <v>46</v>
          </cell>
          <cell r="U375">
            <v>20</v>
          </cell>
          <cell r="V375">
            <v>37</v>
          </cell>
          <cell r="W375">
            <v>62</v>
          </cell>
          <cell r="X375">
            <v>47</v>
          </cell>
          <cell r="Y375">
            <v>20</v>
          </cell>
          <cell r="Z375">
            <v>166</v>
          </cell>
          <cell r="AA375">
            <v>51</v>
          </cell>
          <cell r="AB375">
            <v>98</v>
          </cell>
          <cell r="AC375">
            <v>8</v>
          </cell>
          <cell r="AD375">
            <v>9</v>
          </cell>
          <cell r="AE375">
            <v>11</v>
          </cell>
          <cell r="AF375">
            <v>6</v>
          </cell>
          <cell r="AG375">
            <v>299</v>
          </cell>
          <cell r="AH375">
            <v>314</v>
          </cell>
          <cell r="AI375">
            <v>147</v>
          </cell>
          <cell r="AJ375">
            <v>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summary"/>
      <sheetName val="cruise"/>
      <sheetName val="oth europe"/>
      <sheetName val="COPY RAW DATA"/>
      <sheetName val="Sheet1"/>
    </sheetNames>
    <sheetDataSet>
      <sheetData sheetId="0">
        <row r="13">
          <cell r="F13">
            <v>16546</v>
          </cell>
        </row>
        <row r="14">
          <cell r="F14">
            <v>22945</v>
          </cell>
        </row>
        <row r="15">
          <cell r="F15">
            <v>30620</v>
          </cell>
        </row>
        <row r="25">
          <cell r="F25">
            <v>25211</v>
          </cell>
        </row>
        <row r="26">
          <cell r="F26">
            <v>27326</v>
          </cell>
        </row>
        <row r="27">
          <cell r="F27">
            <v>14891</v>
          </cell>
        </row>
        <row r="28">
          <cell r="F28">
            <v>15412</v>
          </cell>
        </row>
        <row r="29">
          <cell r="F29">
            <v>21888</v>
          </cell>
        </row>
        <row r="30">
          <cell r="F30">
            <v>28886</v>
          </cell>
        </row>
        <row r="74">
          <cell r="F74">
            <v>4782</v>
          </cell>
        </row>
        <row r="75">
          <cell r="F75">
            <v>7742</v>
          </cell>
        </row>
        <row r="76">
          <cell r="F76">
            <v>8375</v>
          </cell>
        </row>
        <row r="89">
          <cell r="F89">
            <v>2513</v>
          </cell>
        </row>
        <row r="90">
          <cell r="F90">
            <v>6268</v>
          </cell>
        </row>
        <row r="105">
          <cell r="F105">
            <v>14010</v>
          </cell>
        </row>
      </sheetData>
      <sheetData sheetId="1">
        <row r="19">
          <cell r="O19">
            <v>16542</v>
          </cell>
        </row>
        <row r="40">
          <cell r="O40">
            <v>8167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4"/>
  <sheetViews>
    <sheetView tabSelected="1" zoomScalePageLayoutView="0" workbookViewId="0" topLeftCell="A1">
      <selection activeCell="A24" sqref="A24:P24"/>
    </sheetView>
  </sheetViews>
  <sheetFormatPr defaultColWidth="9.140625" defaultRowHeight="16.5" customHeight="1"/>
  <cols>
    <col min="1" max="1" width="10.28125" style="15" customWidth="1"/>
    <col min="2" max="2" width="13.140625" style="15" customWidth="1"/>
    <col min="3" max="3" width="13.8515625" style="15" customWidth="1"/>
    <col min="4" max="4" width="12.7109375" style="15" customWidth="1"/>
    <col min="5" max="5" width="11.8515625" style="15" customWidth="1"/>
    <col min="6" max="6" width="13.140625" style="15" customWidth="1"/>
    <col min="7" max="8" width="12.7109375" style="15" customWidth="1"/>
    <col min="9" max="10" width="12.28125" style="15" customWidth="1"/>
    <col min="11" max="11" width="12.140625" style="129" customWidth="1"/>
    <col min="12" max="12" width="12.00390625" style="129" customWidth="1"/>
    <col min="13" max="13" width="10.7109375" style="15" customWidth="1"/>
    <col min="14" max="14" width="11.57421875" style="15" customWidth="1"/>
    <col min="15" max="15" width="12.00390625" style="15" customWidth="1"/>
    <col min="16" max="16" width="11.7109375" style="15" customWidth="1"/>
    <col min="17" max="17" width="12.140625" style="15" customWidth="1"/>
    <col min="18" max="18" width="13.140625" style="15" bestFit="1" customWidth="1"/>
    <col min="19" max="19" width="9.140625" style="15" customWidth="1"/>
    <col min="20" max="20" width="10.28125" style="15" customWidth="1"/>
    <col min="21" max="16384" width="9.140625" style="15" customWidth="1"/>
  </cols>
  <sheetData>
    <row r="1" spans="1:18" s="1" customFormat="1" ht="32.25" customHeight="1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7"/>
    </row>
    <row r="2" spans="1:18" s="1" customFormat="1" ht="16.5" customHeight="1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50"/>
    </row>
    <row r="3" spans="1:16" s="5" customFormat="1" ht="22.5" customHeight="1">
      <c r="A3" s="140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1:18" s="1" customFormat="1" ht="26.25" customHeight="1">
      <c r="A4" s="1" t="s">
        <v>2</v>
      </c>
      <c r="B4" s="6">
        <v>1993</v>
      </c>
      <c r="C4" s="6">
        <v>1994</v>
      </c>
      <c r="D4" s="6">
        <v>1995</v>
      </c>
      <c r="E4" s="6">
        <v>1996</v>
      </c>
      <c r="F4" s="6">
        <v>1997</v>
      </c>
      <c r="G4" s="6">
        <v>1998</v>
      </c>
      <c r="H4" s="6">
        <v>1999</v>
      </c>
      <c r="I4" s="7">
        <v>2000</v>
      </c>
      <c r="J4" s="7">
        <v>2001</v>
      </c>
      <c r="K4" s="6">
        <v>2002</v>
      </c>
      <c r="L4" s="6">
        <v>2003</v>
      </c>
      <c r="M4" s="6">
        <v>2004</v>
      </c>
      <c r="N4" s="6">
        <v>2005</v>
      </c>
      <c r="O4" s="6">
        <v>2006</v>
      </c>
      <c r="P4" s="6">
        <v>2007</v>
      </c>
      <c r="Q4" s="6">
        <v>2008</v>
      </c>
      <c r="R4" s="8" t="s">
        <v>3</v>
      </c>
    </row>
    <row r="5" spans="1:18" ht="16.5" customHeight="1">
      <c r="A5" s="1" t="s">
        <v>4</v>
      </c>
      <c r="B5" s="9">
        <v>10547</v>
      </c>
      <c r="C5" s="9">
        <v>11670</v>
      </c>
      <c r="D5" s="9">
        <v>14056</v>
      </c>
      <c r="E5" s="9">
        <v>6790</v>
      </c>
      <c r="F5" s="10">
        <v>11791</v>
      </c>
      <c r="G5" s="11">
        <v>13099</v>
      </c>
      <c r="H5" s="11">
        <v>11337</v>
      </c>
      <c r="I5" s="10">
        <v>9399</v>
      </c>
      <c r="J5" s="10">
        <v>11794</v>
      </c>
      <c r="K5" s="12">
        <v>9030</v>
      </c>
      <c r="L5" s="12">
        <v>9193</v>
      </c>
      <c r="M5" s="13">
        <v>10507</v>
      </c>
      <c r="N5" s="13">
        <v>13486</v>
      </c>
      <c r="O5" s="13">
        <v>15456</v>
      </c>
      <c r="P5" s="13">
        <f>+'[1]summary'!P5</f>
        <v>16695</v>
      </c>
      <c r="Q5" s="13">
        <f>'[2]data entry'!$F$95</f>
        <v>12336</v>
      </c>
      <c r="R5" s="14">
        <f aca="true" t="shared" si="0" ref="R5:R21">(Q5-P5)/P5</f>
        <v>-0.2610961365678347</v>
      </c>
    </row>
    <row r="6" spans="1:20" ht="16.5" customHeight="1">
      <c r="A6" s="1" t="s">
        <v>5</v>
      </c>
      <c r="B6" s="9">
        <v>11204</v>
      </c>
      <c r="C6" s="9">
        <v>12647</v>
      </c>
      <c r="D6" s="9">
        <v>13854</v>
      </c>
      <c r="E6" s="9">
        <v>8205</v>
      </c>
      <c r="F6" s="10">
        <v>11413</v>
      </c>
      <c r="G6" s="11">
        <v>12429</v>
      </c>
      <c r="H6" s="11">
        <v>10671</v>
      </c>
      <c r="I6" s="10">
        <v>11299</v>
      </c>
      <c r="J6" s="10">
        <v>11486</v>
      </c>
      <c r="K6" s="12">
        <v>10533</v>
      </c>
      <c r="L6" s="12">
        <v>10164</v>
      </c>
      <c r="M6" s="13">
        <v>11797</v>
      </c>
      <c r="N6" s="13">
        <v>14137</v>
      </c>
      <c r="O6" s="13">
        <v>15383</v>
      </c>
      <c r="P6" s="13">
        <f>+'[1]summary'!P6</f>
        <v>16452</v>
      </c>
      <c r="Q6" s="13">
        <f>'[2]data entry'!$F$96</f>
        <v>12549</v>
      </c>
      <c r="R6" s="14">
        <f t="shared" si="0"/>
        <v>-0.23723559445660103</v>
      </c>
      <c r="T6" s="16"/>
    </row>
    <row r="7" spans="1:20" ht="16.5" customHeight="1">
      <c r="A7" s="1" t="s">
        <v>6</v>
      </c>
      <c r="B7" s="9">
        <v>9871</v>
      </c>
      <c r="C7" s="9">
        <v>12524</v>
      </c>
      <c r="D7" s="9">
        <v>14412</v>
      </c>
      <c r="E7" s="9">
        <v>7341</v>
      </c>
      <c r="F7" s="10">
        <v>14282</v>
      </c>
      <c r="G7" s="11">
        <v>13099</v>
      </c>
      <c r="H7" s="11">
        <v>12580</v>
      </c>
      <c r="I7" s="10">
        <v>12939</v>
      </c>
      <c r="J7" s="10">
        <v>11316</v>
      </c>
      <c r="K7" s="12">
        <v>13482</v>
      </c>
      <c r="L7" s="12">
        <v>10808</v>
      </c>
      <c r="M7" s="13">
        <v>12228</v>
      </c>
      <c r="N7" s="13">
        <v>16765</v>
      </c>
      <c r="O7" s="13">
        <v>18046</v>
      </c>
      <c r="P7" s="13">
        <f>+'[1]summary'!P7</f>
        <v>20424</v>
      </c>
      <c r="Q7" s="13">
        <f>'[2]data entry'!$F$97</f>
        <v>14729</v>
      </c>
      <c r="R7" s="14">
        <f t="shared" si="0"/>
        <v>-0.2788386212299256</v>
      </c>
      <c r="S7" s="17"/>
      <c r="T7" s="16"/>
    </row>
    <row r="8" spans="1:134" s="23" customFormat="1" ht="16.5" customHeight="1">
      <c r="A8" s="18" t="s">
        <v>7</v>
      </c>
      <c r="B8" s="19">
        <v>31622</v>
      </c>
      <c r="C8" s="19">
        <v>36841</v>
      </c>
      <c r="D8" s="19">
        <v>42322</v>
      </c>
      <c r="E8" s="19">
        <v>22336</v>
      </c>
      <c r="F8" s="19">
        <v>37486</v>
      </c>
      <c r="G8" s="19">
        <v>38627</v>
      </c>
      <c r="H8" s="19">
        <v>34588</v>
      </c>
      <c r="I8" s="19">
        <v>33637</v>
      </c>
      <c r="J8" s="19">
        <v>34596</v>
      </c>
      <c r="K8" s="19">
        <v>33045</v>
      </c>
      <c r="L8" s="19">
        <v>30165</v>
      </c>
      <c r="M8" s="19">
        <v>34532</v>
      </c>
      <c r="N8" s="19">
        <v>44388</v>
      </c>
      <c r="O8" s="19">
        <v>48885</v>
      </c>
      <c r="P8" s="19">
        <f>SUM(P5:P7)</f>
        <v>53571</v>
      </c>
      <c r="Q8" s="19">
        <f>SUM(Q5:Q7)</f>
        <v>39614</v>
      </c>
      <c r="R8" s="20">
        <f t="shared" si="0"/>
        <v>-0.2605327509286741</v>
      </c>
      <c r="S8" s="21"/>
      <c r="T8" s="22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</row>
    <row r="9" spans="1:22" ht="16.5" customHeight="1">
      <c r="A9" s="1" t="s">
        <v>8</v>
      </c>
      <c r="B9" s="9">
        <v>10923</v>
      </c>
      <c r="C9" s="9">
        <v>11274</v>
      </c>
      <c r="D9" s="9">
        <v>13279</v>
      </c>
      <c r="E9" s="9">
        <v>8086</v>
      </c>
      <c r="F9" s="10">
        <v>9396</v>
      </c>
      <c r="G9" s="11">
        <v>11525</v>
      </c>
      <c r="H9" s="11">
        <v>10803</v>
      </c>
      <c r="I9" s="10">
        <v>11857</v>
      </c>
      <c r="J9" s="10">
        <v>11694</v>
      </c>
      <c r="K9" s="12">
        <v>10903</v>
      </c>
      <c r="L9" s="12">
        <v>9736</v>
      </c>
      <c r="M9" s="13">
        <v>12292</v>
      </c>
      <c r="N9" s="13">
        <v>13792</v>
      </c>
      <c r="O9" s="13">
        <v>18483</v>
      </c>
      <c r="P9" s="13">
        <f>+'[1]summary'!P9</f>
        <v>17990</v>
      </c>
      <c r="Q9" s="13">
        <f>'[2]data entry'!$F$98</f>
        <v>11998</v>
      </c>
      <c r="R9" s="14">
        <f t="shared" si="0"/>
        <v>-0.3330739299610895</v>
      </c>
      <c r="V9" s="16"/>
    </row>
    <row r="10" spans="1:18" ht="16.5" customHeight="1">
      <c r="A10" s="1" t="s">
        <v>9</v>
      </c>
      <c r="B10" s="9">
        <v>8296</v>
      </c>
      <c r="C10" s="9">
        <v>9243</v>
      </c>
      <c r="D10" s="9">
        <v>9472</v>
      </c>
      <c r="E10" s="9">
        <v>7473</v>
      </c>
      <c r="F10" s="10">
        <v>8869</v>
      </c>
      <c r="G10" s="11">
        <v>9867</v>
      </c>
      <c r="H10" s="11">
        <v>8630</v>
      </c>
      <c r="I10" s="10">
        <v>9504</v>
      </c>
      <c r="J10" s="10">
        <v>8914</v>
      </c>
      <c r="K10" s="12">
        <v>9841</v>
      </c>
      <c r="L10" s="12">
        <v>10016</v>
      </c>
      <c r="M10" s="13">
        <v>9683</v>
      </c>
      <c r="N10" s="13">
        <v>10861</v>
      </c>
      <c r="O10" s="13">
        <v>13835</v>
      </c>
      <c r="P10" s="13">
        <f>+'[1]summary'!P10</f>
        <v>13980</v>
      </c>
      <c r="Q10" s="13">
        <f>'[2]data entry'!$F$99</f>
        <v>12122</v>
      </c>
      <c r="R10" s="14">
        <f>(Q10-P10)/P10</f>
        <v>-0.1329041487839771</v>
      </c>
    </row>
    <row r="11" spans="1:21" ht="16.5" customHeight="1">
      <c r="A11" s="1" t="s">
        <v>10</v>
      </c>
      <c r="B11" s="9">
        <v>7048</v>
      </c>
      <c r="C11" s="9">
        <v>7650</v>
      </c>
      <c r="D11" s="9">
        <v>8794</v>
      </c>
      <c r="E11" s="9">
        <v>5810</v>
      </c>
      <c r="F11" s="10">
        <v>6966</v>
      </c>
      <c r="G11" s="11">
        <v>7600</v>
      </c>
      <c r="H11" s="11">
        <v>7833</v>
      </c>
      <c r="I11" s="10">
        <v>9183</v>
      </c>
      <c r="J11" s="10">
        <v>8003</v>
      </c>
      <c r="K11" s="12">
        <v>8004</v>
      </c>
      <c r="L11" s="12">
        <v>7725</v>
      </c>
      <c r="M11" s="13">
        <v>8240</v>
      </c>
      <c r="N11" s="13">
        <v>9700</v>
      </c>
      <c r="O11" s="13">
        <v>12780</v>
      </c>
      <c r="P11" s="13">
        <f>+'[1]summary'!P11</f>
        <v>12971</v>
      </c>
      <c r="Q11" s="13">
        <f>'[2]data entry'!$F$100</f>
        <v>10027</v>
      </c>
      <c r="R11" s="14">
        <f t="shared" si="0"/>
        <v>-0.22696785136072778</v>
      </c>
      <c r="T11" s="14"/>
      <c r="U11" s="14"/>
    </row>
    <row r="12" spans="1:134" s="26" customFormat="1" ht="16.5" customHeight="1">
      <c r="A12" s="18" t="s">
        <v>11</v>
      </c>
      <c r="B12" s="19">
        <v>26267</v>
      </c>
      <c r="C12" s="19">
        <v>28167</v>
      </c>
      <c r="D12" s="19">
        <v>31545</v>
      </c>
      <c r="E12" s="19">
        <v>21369</v>
      </c>
      <c r="F12" s="19">
        <v>25231</v>
      </c>
      <c r="G12" s="19">
        <v>28992</v>
      </c>
      <c r="H12" s="19">
        <v>27266</v>
      </c>
      <c r="I12" s="19">
        <v>30544</v>
      </c>
      <c r="J12" s="19">
        <v>28611</v>
      </c>
      <c r="K12" s="19">
        <v>28748</v>
      </c>
      <c r="L12" s="19">
        <v>27477</v>
      </c>
      <c r="M12" s="19">
        <v>30215</v>
      </c>
      <c r="N12" s="19">
        <v>34353</v>
      </c>
      <c r="O12" s="19">
        <v>45098</v>
      </c>
      <c r="P12" s="19">
        <f>SUM(P9:P11)</f>
        <v>44941</v>
      </c>
      <c r="Q12" s="19">
        <f>SUM(Q9:Q11)</f>
        <v>34147</v>
      </c>
      <c r="R12" s="20">
        <f t="shared" si="0"/>
        <v>-0.24018157139360494</v>
      </c>
      <c r="S12" s="24"/>
      <c r="T12" s="2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</row>
    <row r="13" spans="1:18" ht="16.5" customHeight="1">
      <c r="A13" s="1" t="s">
        <v>12</v>
      </c>
      <c r="B13" s="9">
        <v>9190</v>
      </c>
      <c r="C13" s="9">
        <v>10271</v>
      </c>
      <c r="D13" s="9">
        <v>9914</v>
      </c>
      <c r="E13" s="9">
        <v>6193</v>
      </c>
      <c r="F13" s="10">
        <v>9383</v>
      </c>
      <c r="G13" s="11">
        <v>9344</v>
      </c>
      <c r="H13" s="11">
        <v>9409</v>
      </c>
      <c r="I13" s="10">
        <v>9747</v>
      </c>
      <c r="J13" s="10">
        <v>8919</v>
      </c>
      <c r="K13" s="12">
        <v>9835</v>
      </c>
      <c r="L13" s="12">
        <v>11020</v>
      </c>
      <c r="M13" s="13">
        <v>11169</v>
      </c>
      <c r="N13" s="13">
        <v>13114</v>
      </c>
      <c r="O13" s="13">
        <v>14391</v>
      </c>
      <c r="P13" s="13">
        <f>+'[1]summary'!P13</f>
        <v>15524</v>
      </c>
      <c r="Q13" s="13">
        <f>'[2]data entry'!$F$101</f>
        <v>12372</v>
      </c>
      <c r="R13" s="14">
        <f t="shared" si="0"/>
        <v>-0.2030404534913682</v>
      </c>
    </row>
    <row r="14" spans="1:20" ht="16.5" customHeight="1">
      <c r="A14" s="1" t="s">
        <v>13</v>
      </c>
      <c r="B14" s="9">
        <v>10622</v>
      </c>
      <c r="C14" s="9">
        <v>12180</v>
      </c>
      <c r="D14" s="9">
        <v>12299</v>
      </c>
      <c r="E14" s="9">
        <v>8600</v>
      </c>
      <c r="F14" s="10">
        <v>10497</v>
      </c>
      <c r="G14" s="11">
        <v>10448</v>
      </c>
      <c r="H14" s="11">
        <v>11777</v>
      </c>
      <c r="I14" s="10">
        <v>10350</v>
      </c>
      <c r="J14" s="10">
        <v>9710</v>
      </c>
      <c r="K14" s="12">
        <v>11132</v>
      </c>
      <c r="L14" s="12">
        <v>11947</v>
      </c>
      <c r="M14" s="13">
        <v>12641</v>
      </c>
      <c r="N14" s="13">
        <v>11548</v>
      </c>
      <c r="O14" s="13">
        <v>14957</v>
      </c>
      <c r="P14" s="13">
        <f>+'[1]summary'!P14</f>
        <v>15721</v>
      </c>
      <c r="Q14" s="13">
        <f>'[2]data entry'!$F$102</f>
        <v>12508</v>
      </c>
      <c r="R14" s="14">
        <f t="shared" si="0"/>
        <v>-0.20437631193944406</v>
      </c>
      <c r="S14" s="27"/>
      <c r="T14" s="28"/>
    </row>
    <row r="15" spans="1:18" ht="16.5" customHeight="1">
      <c r="A15" s="1" t="s">
        <v>14</v>
      </c>
      <c r="B15" s="9">
        <v>5600</v>
      </c>
      <c r="C15" s="9">
        <v>6398</v>
      </c>
      <c r="D15" s="9">
        <v>1702</v>
      </c>
      <c r="E15" s="9">
        <v>3642</v>
      </c>
      <c r="F15" s="10">
        <v>3804</v>
      </c>
      <c r="G15" s="11">
        <v>3840</v>
      </c>
      <c r="H15" s="11">
        <v>4873</v>
      </c>
      <c r="I15" s="10">
        <v>3661</v>
      </c>
      <c r="J15" s="10">
        <v>3241</v>
      </c>
      <c r="K15" s="12">
        <v>3767</v>
      </c>
      <c r="L15" s="12">
        <v>3482</v>
      </c>
      <c r="M15" s="13">
        <v>4165</v>
      </c>
      <c r="N15" s="13">
        <v>5084</v>
      </c>
      <c r="O15" s="13">
        <v>6067</v>
      </c>
      <c r="P15" s="13">
        <f>+'[1]summary'!P15</f>
        <v>5547</v>
      </c>
      <c r="Q15" s="13">
        <f>'[2]data entry'!$F$103</f>
        <v>4056</v>
      </c>
      <c r="R15" s="14">
        <f t="shared" si="0"/>
        <v>-0.2687939426717144</v>
      </c>
    </row>
    <row r="16" spans="1:134" s="26" customFormat="1" ht="16.5" customHeight="1">
      <c r="A16" s="18" t="s">
        <v>15</v>
      </c>
      <c r="B16" s="19">
        <v>25412</v>
      </c>
      <c r="C16" s="19">
        <v>28849</v>
      </c>
      <c r="D16" s="19">
        <v>23915</v>
      </c>
      <c r="E16" s="19">
        <v>18435</v>
      </c>
      <c r="F16" s="19">
        <v>23684</v>
      </c>
      <c r="G16" s="19">
        <v>23632</v>
      </c>
      <c r="H16" s="19">
        <v>26059</v>
      </c>
      <c r="I16" s="19">
        <v>23758</v>
      </c>
      <c r="J16" s="19">
        <v>21870</v>
      </c>
      <c r="K16" s="19">
        <v>24734</v>
      </c>
      <c r="L16" s="19">
        <v>26449</v>
      </c>
      <c r="M16" s="19">
        <v>27975</v>
      </c>
      <c r="N16" s="19">
        <v>29746</v>
      </c>
      <c r="O16" s="19">
        <v>35415</v>
      </c>
      <c r="P16" s="19">
        <f>SUM(P13:P15)</f>
        <v>36792</v>
      </c>
      <c r="Q16" s="19">
        <f>SUM(Q13:Q15)</f>
        <v>28936</v>
      </c>
      <c r="R16" s="20">
        <f t="shared" si="0"/>
        <v>-0.21352467927810392</v>
      </c>
      <c r="S16" s="29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</row>
    <row r="17" spans="1:19" ht="16.5" customHeight="1">
      <c r="A17" s="1" t="s">
        <v>16</v>
      </c>
      <c r="B17" s="9">
        <v>7379</v>
      </c>
      <c r="C17" s="9">
        <v>8770</v>
      </c>
      <c r="D17" s="9">
        <v>1694</v>
      </c>
      <c r="E17" s="9">
        <v>5983</v>
      </c>
      <c r="F17" s="10">
        <v>6769</v>
      </c>
      <c r="G17" s="11">
        <v>6138</v>
      </c>
      <c r="H17" s="11">
        <v>5801</v>
      </c>
      <c r="I17" s="10">
        <v>5302</v>
      </c>
      <c r="J17" s="10">
        <v>4354</v>
      </c>
      <c r="K17" s="12">
        <v>5850</v>
      </c>
      <c r="L17" s="12">
        <v>5447</v>
      </c>
      <c r="M17" s="13">
        <v>5134</v>
      </c>
      <c r="N17" s="13">
        <v>6177</v>
      </c>
      <c r="O17" s="13">
        <v>7295</v>
      </c>
      <c r="P17" s="13">
        <f>+'[1]summary'!P17</f>
        <v>6441</v>
      </c>
      <c r="Q17" s="13">
        <f>'[2]data entry'!$F$104</f>
        <v>5192</v>
      </c>
      <c r="R17" s="14">
        <f t="shared" si="0"/>
        <v>-0.19391398851110075</v>
      </c>
      <c r="S17" s="14"/>
    </row>
    <row r="18" spans="1:19" ht="16.5" customHeight="1">
      <c r="A18" s="1" t="s">
        <v>17</v>
      </c>
      <c r="B18" s="9">
        <v>9550</v>
      </c>
      <c r="C18" s="9">
        <v>10846</v>
      </c>
      <c r="D18" s="9">
        <v>2764</v>
      </c>
      <c r="E18" s="9">
        <v>8331</v>
      </c>
      <c r="F18" s="10">
        <v>9627</v>
      </c>
      <c r="G18" s="11">
        <v>7192</v>
      </c>
      <c r="H18" s="11">
        <v>5592</v>
      </c>
      <c r="I18" s="10">
        <v>8259</v>
      </c>
      <c r="J18" s="10">
        <v>7103</v>
      </c>
      <c r="K18" s="12">
        <v>8445</v>
      </c>
      <c r="L18" s="12">
        <v>8244</v>
      </c>
      <c r="M18" s="13">
        <v>9774</v>
      </c>
      <c r="N18" s="13">
        <v>12335</v>
      </c>
      <c r="O18" s="13">
        <f>'[3]data entry'!F105</f>
        <v>14010</v>
      </c>
      <c r="P18" s="13">
        <f>+'[1]summary'!P18</f>
        <v>9823</v>
      </c>
      <c r="Q18" s="13">
        <f>'[2]data entry'!$F$105</f>
        <v>9540</v>
      </c>
      <c r="R18" s="14">
        <f t="shared" si="0"/>
        <v>-0.028809935864807085</v>
      </c>
      <c r="S18" s="29"/>
    </row>
    <row r="19" spans="1:18" ht="16.5" customHeight="1">
      <c r="A19" s="1" t="s">
        <v>18</v>
      </c>
      <c r="B19" s="9">
        <v>11120</v>
      </c>
      <c r="C19" s="9">
        <v>12307</v>
      </c>
      <c r="D19" s="9">
        <v>4846</v>
      </c>
      <c r="E19" s="9">
        <v>9785</v>
      </c>
      <c r="F19" s="10">
        <v>11068</v>
      </c>
      <c r="G19" s="11">
        <v>9215</v>
      </c>
      <c r="H19" s="11">
        <v>7423</v>
      </c>
      <c r="I19" s="10">
        <v>10969</v>
      </c>
      <c r="J19" s="10">
        <v>8440</v>
      </c>
      <c r="K19" s="12">
        <v>10296</v>
      </c>
      <c r="L19" s="12">
        <v>11500</v>
      </c>
      <c r="M19" s="13">
        <v>13158</v>
      </c>
      <c r="N19" s="13">
        <v>16187</v>
      </c>
      <c r="O19" s="13">
        <f>+'[3]summary'!$O$19</f>
        <v>16542</v>
      </c>
      <c r="P19" s="13">
        <f>+'[1]summary'!P19</f>
        <v>12499</v>
      </c>
      <c r="Q19" s="13">
        <f>'[2]data entry'!$F$106</f>
        <v>10432</v>
      </c>
      <c r="R19" s="14">
        <f t="shared" si="0"/>
        <v>-0.16537322985838868</v>
      </c>
    </row>
    <row r="20" spans="1:134" s="26" customFormat="1" ht="16.5" customHeight="1">
      <c r="A20" s="18" t="s">
        <v>19</v>
      </c>
      <c r="B20" s="19">
        <v>28049</v>
      </c>
      <c r="C20" s="19">
        <v>31923</v>
      </c>
      <c r="D20" s="19">
        <v>9304</v>
      </c>
      <c r="E20" s="19">
        <v>24099</v>
      </c>
      <c r="F20" s="19">
        <v>27464</v>
      </c>
      <c r="G20" s="19">
        <v>22545</v>
      </c>
      <c r="H20" s="19">
        <v>18816</v>
      </c>
      <c r="I20" s="19">
        <v>24530</v>
      </c>
      <c r="J20" s="19">
        <v>19897</v>
      </c>
      <c r="K20" s="19">
        <v>24591</v>
      </c>
      <c r="L20" s="19">
        <v>25191</v>
      </c>
      <c r="M20" s="19">
        <v>28066</v>
      </c>
      <c r="N20" s="19">
        <v>34699</v>
      </c>
      <c r="O20" s="19">
        <f>SUM(O17:O19)</f>
        <v>37847</v>
      </c>
      <c r="P20" s="19">
        <f>SUM(P17:P19)</f>
        <v>28763</v>
      </c>
      <c r="Q20" s="19">
        <f>SUM(Q17:Q19)</f>
        <v>25164</v>
      </c>
      <c r="R20" s="20">
        <f t="shared" si="0"/>
        <v>-0.12512602996905747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</row>
    <row r="21" spans="1:18" s="1" customFormat="1" ht="16.5" customHeight="1">
      <c r="A21" s="30" t="s">
        <v>20</v>
      </c>
      <c r="B21" s="31">
        <v>111350</v>
      </c>
      <c r="C21" s="31">
        <v>125780</v>
      </c>
      <c r="D21" s="31">
        <v>107086</v>
      </c>
      <c r="E21" s="31">
        <v>86239</v>
      </c>
      <c r="F21" s="31">
        <v>113865</v>
      </c>
      <c r="G21" s="31">
        <v>113796</v>
      </c>
      <c r="H21" s="31">
        <v>106729</v>
      </c>
      <c r="I21" s="31">
        <v>112469</v>
      </c>
      <c r="J21" s="31">
        <v>104974</v>
      </c>
      <c r="K21" s="31">
        <v>111118</v>
      </c>
      <c r="L21" s="31">
        <v>109282</v>
      </c>
      <c r="M21" s="31">
        <v>120788</v>
      </c>
      <c r="N21" s="31">
        <v>143186</v>
      </c>
      <c r="O21" s="31">
        <f>O20+O16+O12+O8</f>
        <v>167245</v>
      </c>
      <c r="P21" s="31">
        <f>P8+P12+P16+P20</f>
        <v>164067</v>
      </c>
      <c r="Q21" s="31">
        <f>Q20+Q16+Q12+Q8</f>
        <v>127861</v>
      </c>
      <c r="R21" s="32">
        <f t="shared" si="0"/>
        <v>-0.22067813759013086</v>
      </c>
    </row>
    <row r="22" spans="2:17" s="1" customFormat="1" ht="16.5" customHeight="1">
      <c r="B22" s="24"/>
      <c r="C22" s="24"/>
      <c r="D22" s="24"/>
      <c r="E22" s="24"/>
      <c r="F22" s="13"/>
      <c r="G22" s="13"/>
      <c r="H22" s="13"/>
      <c r="I22" s="13"/>
      <c r="J22" s="13"/>
      <c r="K22" s="33"/>
      <c r="L22" s="33"/>
      <c r="M22" s="34"/>
      <c r="N22" s="34"/>
      <c r="O22" s="34"/>
      <c r="P22" s="34"/>
      <c r="Q22" s="34"/>
    </row>
    <row r="23" spans="2:17" s="1" customFormat="1" ht="19.5" customHeight="1">
      <c r="B23" s="24"/>
      <c r="C23" s="24"/>
      <c r="D23" s="24"/>
      <c r="E23" s="2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s="5" customFormat="1" ht="22.5" customHeight="1">
      <c r="A24" s="140" t="s">
        <v>21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  <c r="Q24" s="35"/>
    </row>
    <row r="25" spans="1:18" s="6" customFormat="1" ht="28.5" customHeight="1">
      <c r="A25" s="36" t="s">
        <v>22</v>
      </c>
      <c r="B25" s="6">
        <v>1993</v>
      </c>
      <c r="C25" s="6">
        <v>1994</v>
      </c>
      <c r="D25" s="6">
        <v>1995</v>
      </c>
      <c r="E25" s="6">
        <v>1996</v>
      </c>
      <c r="F25" s="6">
        <v>1997</v>
      </c>
      <c r="G25" s="6">
        <v>1998</v>
      </c>
      <c r="H25" s="6">
        <v>1999</v>
      </c>
      <c r="I25" s="6">
        <v>2000</v>
      </c>
      <c r="J25" s="6">
        <v>2001</v>
      </c>
      <c r="K25" s="6">
        <v>2002</v>
      </c>
      <c r="L25" s="6">
        <v>2003</v>
      </c>
      <c r="M25" s="6">
        <v>2004</v>
      </c>
      <c r="N25" s="6">
        <v>2005</v>
      </c>
      <c r="O25" s="6">
        <v>2006</v>
      </c>
      <c r="P25" s="6">
        <v>2007</v>
      </c>
      <c r="Q25" s="6">
        <v>2008</v>
      </c>
      <c r="R25" s="8" t="s">
        <v>3</v>
      </c>
    </row>
    <row r="26" spans="1:19" s="39" customFormat="1" ht="16.5" customHeight="1">
      <c r="A26" s="36" t="s">
        <v>4</v>
      </c>
      <c r="B26" s="9">
        <v>3641</v>
      </c>
      <c r="C26" s="9">
        <v>4722</v>
      </c>
      <c r="D26" s="9">
        <v>4674</v>
      </c>
      <c r="E26" s="9">
        <v>3600</v>
      </c>
      <c r="F26" s="9">
        <v>4478</v>
      </c>
      <c r="G26" s="37">
        <v>4987</v>
      </c>
      <c r="H26" s="37">
        <v>4963</v>
      </c>
      <c r="I26" s="37">
        <v>3611</v>
      </c>
      <c r="J26" s="37">
        <v>4504</v>
      </c>
      <c r="K26" s="12">
        <v>3868</v>
      </c>
      <c r="L26" s="12">
        <v>4018</v>
      </c>
      <c r="M26" s="13">
        <v>4580</v>
      </c>
      <c r="N26" s="13">
        <v>5430</v>
      </c>
      <c r="O26" s="13">
        <v>6042</v>
      </c>
      <c r="P26" s="13">
        <f>+'[1]summary'!P26</f>
        <v>7411</v>
      </c>
      <c r="Q26" s="13">
        <f>'[2]data entry'!$F$80</f>
        <v>6108</v>
      </c>
      <c r="R26" s="14">
        <f aca="true" t="shared" si="1" ref="R26:R42">(Q26-P26)/P26</f>
        <v>-0.17581972743219537</v>
      </c>
      <c r="S26" s="38"/>
    </row>
    <row r="27" spans="1:20" s="39" customFormat="1" ht="16.5" customHeight="1">
      <c r="A27" s="36" t="s">
        <v>5</v>
      </c>
      <c r="B27" s="9">
        <v>3955</v>
      </c>
      <c r="C27" s="9">
        <v>4965</v>
      </c>
      <c r="D27" s="9">
        <v>4876</v>
      </c>
      <c r="E27" s="9">
        <v>3848</v>
      </c>
      <c r="F27" s="9">
        <v>4888</v>
      </c>
      <c r="G27" s="37">
        <v>5178</v>
      </c>
      <c r="H27" s="37">
        <v>5524</v>
      </c>
      <c r="I27" s="37">
        <v>4435</v>
      </c>
      <c r="J27" s="37">
        <v>5552</v>
      </c>
      <c r="K27" s="40">
        <v>4677</v>
      </c>
      <c r="L27" s="40">
        <v>4501</v>
      </c>
      <c r="M27" s="13">
        <v>5563</v>
      </c>
      <c r="N27" s="13">
        <v>6208</v>
      </c>
      <c r="O27" s="13">
        <v>6681</v>
      </c>
      <c r="P27" s="13">
        <f>+'[1]summary'!P27</f>
        <v>7668</v>
      </c>
      <c r="Q27" s="13">
        <f>'[2]data entry'!$F$81</f>
        <v>7177</v>
      </c>
      <c r="R27" s="14">
        <f t="shared" si="1"/>
        <v>-0.06403234220135628</v>
      </c>
      <c r="S27" s="38"/>
      <c r="T27" s="41"/>
    </row>
    <row r="28" spans="1:19" s="39" customFormat="1" ht="16.5" customHeight="1">
      <c r="A28" s="36" t="s">
        <v>6</v>
      </c>
      <c r="B28" s="9">
        <v>3579</v>
      </c>
      <c r="C28" s="9">
        <v>4827</v>
      </c>
      <c r="D28" s="9">
        <v>4672</v>
      </c>
      <c r="E28" s="9">
        <v>3589</v>
      </c>
      <c r="F28" s="9">
        <v>5307</v>
      </c>
      <c r="G28" s="37">
        <v>4712</v>
      </c>
      <c r="H28" s="37">
        <v>5908</v>
      </c>
      <c r="I28" s="37">
        <v>4787</v>
      </c>
      <c r="J28" s="37">
        <v>5594</v>
      </c>
      <c r="K28" s="40">
        <v>5702</v>
      </c>
      <c r="L28" s="40">
        <v>4930</v>
      </c>
      <c r="M28" s="13">
        <v>5846</v>
      </c>
      <c r="N28" s="13">
        <v>6997</v>
      </c>
      <c r="O28" s="13">
        <v>7718</v>
      </c>
      <c r="P28" s="13">
        <f>+'[1]summary'!P28</f>
        <v>9895</v>
      </c>
      <c r="Q28" s="13">
        <f>'[2]data entry'!$F$82</f>
        <v>8446</v>
      </c>
      <c r="R28" s="14">
        <f t="shared" si="1"/>
        <v>-0.14643759474482063</v>
      </c>
      <c r="S28" s="38"/>
    </row>
    <row r="29" spans="1:133" s="26" customFormat="1" ht="16.5" customHeight="1">
      <c r="A29" s="18" t="s">
        <v>7</v>
      </c>
      <c r="B29" s="19">
        <v>11175</v>
      </c>
      <c r="C29" s="19">
        <v>14514</v>
      </c>
      <c r="D29" s="19">
        <v>14222</v>
      </c>
      <c r="E29" s="19">
        <v>11037</v>
      </c>
      <c r="F29" s="19">
        <v>14673</v>
      </c>
      <c r="G29" s="19">
        <v>14877</v>
      </c>
      <c r="H29" s="19">
        <v>16395</v>
      </c>
      <c r="I29" s="19">
        <v>12833</v>
      </c>
      <c r="J29" s="19">
        <v>15650</v>
      </c>
      <c r="K29" s="19">
        <v>14247</v>
      </c>
      <c r="L29" s="19">
        <v>13449</v>
      </c>
      <c r="M29" s="19">
        <v>15989</v>
      </c>
      <c r="N29" s="19">
        <v>18635</v>
      </c>
      <c r="O29" s="19">
        <v>20441</v>
      </c>
      <c r="P29" s="19">
        <f>SUM(P26:P28)</f>
        <v>24974</v>
      </c>
      <c r="Q29" s="19">
        <f>SUM(Q26:Q28)</f>
        <v>21731</v>
      </c>
      <c r="R29" s="20">
        <f t="shared" si="1"/>
        <v>-0.12985504925122127</v>
      </c>
      <c r="S29" s="4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</row>
    <row r="30" spans="1:18" s="39" customFormat="1" ht="16.5" customHeight="1">
      <c r="A30" s="36" t="s">
        <v>8</v>
      </c>
      <c r="B30" s="9">
        <v>3696</v>
      </c>
      <c r="C30" s="9">
        <v>4572</v>
      </c>
      <c r="D30" s="9">
        <v>4706</v>
      </c>
      <c r="E30" s="9">
        <v>3854</v>
      </c>
      <c r="F30" s="9">
        <v>4056</v>
      </c>
      <c r="G30" s="37">
        <v>4658</v>
      </c>
      <c r="H30" s="37">
        <v>5050</v>
      </c>
      <c r="I30" s="9">
        <v>4821</v>
      </c>
      <c r="J30" s="9">
        <v>6054</v>
      </c>
      <c r="K30" s="12">
        <v>4472</v>
      </c>
      <c r="L30" s="12">
        <v>4787</v>
      </c>
      <c r="M30" s="13">
        <v>6005</v>
      </c>
      <c r="N30" s="13">
        <v>6117</v>
      </c>
      <c r="O30" s="13">
        <v>8392</v>
      </c>
      <c r="P30" s="13">
        <f>+'[1]summary'!P30</f>
        <v>7736</v>
      </c>
      <c r="Q30" s="13">
        <f>'[2]data entry'!$F$83</f>
        <v>6442</v>
      </c>
      <c r="R30" s="14">
        <f t="shared" si="1"/>
        <v>-0.1672699069286453</v>
      </c>
    </row>
    <row r="31" spans="1:19" s="39" customFormat="1" ht="16.5" customHeight="1">
      <c r="A31" s="36" t="s">
        <v>9</v>
      </c>
      <c r="B31" s="9">
        <v>2900</v>
      </c>
      <c r="C31" s="9">
        <v>3037</v>
      </c>
      <c r="D31" s="9">
        <v>3152</v>
      </c>
      <c r="E31" s="9">
        <v>3030</v>
      </c>
      <c r="F31" s="9">
        <v>3344</v>
      </c>
      <c r="G31" s="37">
        <v>3389</v>
      </c>
      <c r="H31" s="37">
        <v>3744</v>
      </c>
      <c r="I31" s="37">
        <v>3694</v>
      </c>
      <c r="J31" s="37">
        <v>3965</v>
      </c>
      <c r="K31" s="12">
        <v>3783</v>
      </c>
      <c r="L31" s="12">
        <v>3915</v>
      </c>
      <c r="M31" s="13">
        <v>5130</v>
      </c>
      <c r="N31" s="13">
        <v>5588</v>
      </c>
      <c r="O31" s="13">
        <v>6466</v>
      </c>
      <c r="P31" s="13">
        <f>+'[1]summary'!P31</f>
        <v>6907</v>
      </c>
      <c r="Q31" s="13">
        <f>'[2]data entry'!$F$84</f>
        <v>6322</v>
      </c>
      <c r="R31" s="14">
        <f t="shared" si="1"/>
        <v>-0.08469668452294773</v>
      </c>
      <c r="S31" s="38"/>
    </row>
    <row r="32" spans="1:19" s="39" customFormat="1" ht="16.5" customHeight="1">
      <c r="A32" s="36" t="s">
        <v>10</v>
      </c>
      <c r="B32" s="9">
        <v>2323</v>
      </c>
      <c r="C32" s="9">
        <v>2523</v>
      </c>
      <c r="D32" s="9">
        <v>3287</v>
      </c>
      <c r="E32" s="9">
        <v>2497</v>
      </c>
      <c r="F32" s="9">
        <v>2574</v>
      </c>
      <c r="G32" s="37">
        <v>2825</v>
      </c>
      <c r="H32" s="37">
        <v>3138</v>
      </c>
      <c r="I32" s="37">
        <v>3390</v>
      </c>
      <c r="J32" s="37">
        <v>3498</v>
      </c>
      <c r="K32" s="12">
        <v>2997</v>
      </c>
      <c r="L32" s="12">
        <v>3373</v>
      </c>
      <c r="M32" s="13">
        <v>4001</v>
      </c>
      <c r="N32" s="13">
        <v>4766</v>
      </c>
      <c r="O32" s="13">
        <v>5845</v>
      </c>
      <c r="P32" s="13">
        <f>+'[1]summary'!P32</f>
        <v>6017</v>
      </c>
      <c r="Q32" s="13">
        <f>'[2]data entry'!$F$85</f>
        <v>5177</v>
      </c>
      <c r="R32" s="14">
        <f>(Q32-P32)/P32</f>
        <v>-0.13960445404686722</v>
      </c>
      <c r="S32" s="38"/>
    </row>
    <row r="33" spans="1:133" s="26" customFormat="1" ht="16.5" customHeight="1">
      <c r="A33" s="18" t="s">
        <v>11</v>
      </c>
      <c r="B33" s="19">
        <v>8919</v>
      </c>
      <c r="C33" s="19">
        <v>10132</v>
      </c>
      <c r="D33" s="19">
        <v>11145</v>
      </c>
      <c r="E33" s="19">
        <v>9381</v>
      </c>
      <c r="F33" s="19">
        <v>9974</v>
      </c>
      <c r="G33" s="19">
        <v>10872</v>
      </c>
      <c r="H33" s="19">
        <v>11932</v>
      </c>
      <c r="I33" s="19">
        <v>11905</v>
      </c>
      <c r="J33" s="19">
        <v>13517</v>
      </c>
      <c r="K33" s="19">
        <v>11252</v>
      </c>
      <c r="L33" s="19">
        <v>12075</v>
      </c>
      <c r="M33" s="19">
        <v>15136</v>
      </c>
      <c r="N33" s="19">
        <v>16471</v>
      </c>
      <c r="O33" s="19">
        <v>20703</v>
      </c>
      <c r="P33" s="19">
        <f>SUM(P30:P32)</f>
        <v>20660</v>
      </c>
      <c r="Q33" s="19">
        <f>SUM(Q30:Q32)</f>
        <v>17941</v>
      </c>
      <c r="R33" s="20">
        <f t="shared" si="1"/>
        <v>-0.13160696999031946</v>
      </c>
      <c r="S33" s="38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</row>
    <row r="34" spans="1:19" s="39" customFormat="1" ht="16.5" customHeight="1">
      <c r="A34" s="36" t="s">
        <v>12</v>
      </c>
      <c r="B34" s="9">
        <v>3096</v>
      </c>
      <c r="C34" s="9">
        <v>3482</v>
      </c>
      <c r="D34" s="9">
        <v>3311</v>
      </c>
      <c r="E34" s="9">
        <v>2869</v>
      </c>
      <c r="F34" s="9">
        <v>3456</v>
      </c>
      <c r="G34" s="37">
        <v>3590</v>
      </c>
      <c r="H34" s="37">
        <v>4034</v>
      </c>
      <c r="I34" s="37">
        <v>3836</v>
      </c>
      <c r="J34" s="37">
        <v>4295</v>
      </c>
      <c r="K34" s="12">
        <v>3771</v>
      </c>
      <c r="L34" s="12">
        <v>4542</v>
      </c>
      <c r="M34" s="13">
        <v>5485</v>
      </c>
      <c r="N34" s="13">
        <v>6093</v>
      </c>
      <c r="O34" s="13">
        <v>6588</v>
      </c>
      <c r="P34" s="13">
        <f>+'[1]summary'!P34</f>
        <v>6936</v>
      </c>
      <c r="Q34" s="13">
        <f>'[2]data entry'!$F$86</f>
        <v>6964</v>
      </c>
      <c r="R34" s="14">
        <f t="shared" si="1"/>
        <v>0.004036908881199538</v>
      </c>
      <c r="S34" s="38"/>
    </row>
    <row r="35" spans="1:19" s="39" customFormat="1" ht="16.5" customHeight="1">
      <c r="A35" s="36" t="s">
        <v>13</v>
      </c>
      <c r="B35" s="9">
        <v>2776</v>
      </c>
      <c r="C35" s="9">
        <v>2995</v>
      </c>
      <c r="D35" s="9">
        <v>3688</v>
      </c>
      <c r="E35" s="9">
        <v>2687</v>
      </c>
      <c r="F35" s="9">
        <v>3226</v>
      </c>
      <c r="G35" s="37">
        <v>3403</v>
      </c>
      <c r="H35" s="37">
        <v>3806</v>
      </c>
      <c r="I35" s="9">
        <v>3498</v>
      </c>
      <c r="J35" s="9">
        <v>4016</v>
      </c>
      <c r="K35" s="12">
        <v>3536</v>
      </c>
      <c r="L35" s="12">
        <v>3856</v>
      </c>
      <c r="M35" s="13">
        <v>4246</v>
      </c>
      <c r="N35" s="13">
        <v>4460</v>
      </c>
      <c r="O35" s="13">
        <v>6086</v>
      </c>
      <c r="P35" s="13">
        <f>+'[1]summary'!P35</f>
        <v>6929</v>
      </c>
      <c r="Q35" s="13">
        <f>'[2]data entry'!$F$87</f>
        <v>6442</v>
      </c>
      <c r="R35" s="14">
        <f t="shared" si="1"/>
        <v>-0.07028431231057873</v>
      </c>
      <c r="S35" s="28"/>
    </row>
    <row r="36" spans="1:19" s="39" customFormat="1" ht="16.5" customHeight="1">
      <c r="A36" s="36" t="s">
        <v>14</v>
      </c>
      <c r="B36" s="9">
        <v>1432</v>
      </c>
      <c r="C36" s="9">
        <v>1688</v>
      </c>
      <c r="D36" s="9">
        <v>825</v>
      </c>
      <c r="E36" s="9">
        <v>1354</v>
      </c>
      <c r="F36" s="9">
        <v>1207</v>
      </c>
      <c r="G36" s="37">
        <v>1157</v>
      </c>
      <c r="H36" s="37">
        <v>1765</v>
      </c>
      <c r="I36" s="37">
        <v>1031</v>
      </c>
      <c r="J36" s="37">
        <v>907</v>
      </c>
      <c r="K36" s="12">
        <v>787</v>
      </c>
      <c r="L36" s="12">
        <v>967</v>
      </c>
      <c r="M36" s="13">
        <v>1178</v>
      </c>
      <c r="N36" s="13">
        <v>1525</v>
      </c>
      <c r="O36" s="13">
        <v>2196</v>
      </c>
      <c r="P36" s="13">
        <f>+'[1]summary'!P36</f>
        <v>1889</v>
      </c>
      <c r="Q36" s="13">
        <f>'[2]data entry'!$F$88</f>
        <v>1675</v>
      </c>
      <c r="R36" s="14">
        <f t="shared" si="1"/>
        <v>-0.11328745367919534</v>
      </c>
      <c r="S36" s="38"/>
    </row>
    <row r="37" spans="1:133" s="26" customFormat="1" ht="16.5" customHeight="1">
      <c r="A37" s="18" t="s">
        <v>15</v>
      </c>
      <c r="B37" s="19">
        <v>7304</v>
      </c>
      <c r="C37" s="19">
        <v>8165</v>
      </c>
      <c r="D37" s="19">
        <v>7824</v>
      </c>
      <c r="E37" s="19">
        <v>6910</v>
      </c>
      <c r="F37" s="19">
        <v>7889</v>
      </c>
      <c r="G37" s="19">
        <v>8150</v>
      </c>
      <c r="H37" s="19">
        <v>9605</v>
      </c>
      <c r="I37" s="19">
        <v>8365</v>
      </c>
      <c r="J37" s="19">
        <v>9218</v>
      </c>
      <c r="K37" s="19">
        <v>8094</v>
      </c>
      <c r="L37" s="19">
        <v>9365</v>
      </c>
      <c r="M37" s="19">
        <v>10909</v>
      </c>
      <c r="N37" s="19">
        <v>12078</v>
      </c>
      <c r="O37" s="19">
        <v>14870</v>
      </c>
      <c r="P37" s="19">
        <f>SUM(P34:P36)</f>
        <v>15754</v>
      </c>
      <c r="Q37" s="19">
        <f>SUM(Q34:Q36)</f>
        <v>15081</v>
      </c>
      <c r="R37" s="20">
        <f t="shared" si="1"/>
        <v>-0.04271930938174432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</row>
    <row r="38" spans="1:18" s="39" customFormat="1" ht="16.5" customHeight="1">
      <c r="A38" s="36" t="s">
        <v>16</v>
      </c>
      <c r="B38" s="9">
        <v>2448</v>
      </c>
      <c r="C38" s="9">
        <v>2895</v>
      </c>
      <c r="D38" s="9">
        <v>871</v>
      </c>
      <c r="E38" s="9">
        <v>2228</v>
      </c>
      <c r="F38" s="9">
        <v>2320</v>
      </c>
      <c r="G38" s="37">
        <v>1956</v>
      </c>
      <c r="H38" s="37">
        <v>2370</v>
      </c>
      <c r="I38" s="37">
        <v>1650</v>
      </c>
      <c r="J38" s="37">
        <v>1596</v>
      </c>
      <c r="K38" s="12">
        <v>1619</v>
      </c>
      <c r="L38" s="12">
        <v>1712</v>
      </c>
      <c r="M38" s="13">
        <v>1494</v>
      </c>
      <c r="N38" s="13">
        <v>2093</v>
      </c>
      <c r="O38" s="13">
        <f>'[3]data entry'!F89</f>
        <v>2513</v>
      </c>
      <c r="P38" s="13">
        <f>+'[1]summary'!P38</f>
        <v>2847</v>
      </c>
      <c r="Q38" s="13">
        <f>'[2]data entry'!$F$89</f>
        <v>2320</v>
      </c>
      <c r="R38" s="14">
        <f t="shared" si="1"/>
        <v>-0.18510713031260975</v>
      </c>
    </row>
    <row r="39" spans="1:19" s="39" customFormat="1" ht="16.5" customHeight="1">
      <c r="A39" s="36" t="s">
        <v>17</v>
      </c>
      <c r="B39" s="9">
        <v>3335</v>
      </c>
      <c r="C39" s="9">
        <v>3336</v>
      </c>
      <c r="D39" s="9">
        <v>1551</v>
      </c>
      <c r="E39" s="9">
        <v>3530</v>
      </c>
      <c r="F39" s="9">
        <v>3620</v>
      </c>
      <c r="G39" s="43">
        <v>3038</v>
      </c>
      <c r="H39" s="37">
        <v>2632</v>
      </c>
      <c r="I39" s="37">
        <v>3536</v>
      </c>
      <c r="J39" s="37">
        <v>3291</v>
      </c>
      <c r="K39" s="12">
        <v>3786</v>
      </c>
      <c r="L39" s="12">
        <v>4541</v>
      </c>
      <c r="M39" s="13">
        <v>4410</v>
      </c>
      <c r="N39" s="13">
        <v>5708</v>
      </c>
      <c r="O39" s="13">
        <f>'[3]data entry'!F90</f>
        <v>6268</v>
      </c>
      <c r="P39" s="13">
        <f>+'[1]summary'!P39</f>
        <v>6063</v>
      </c>
      <c r="Q39" s="13">
        <f>'[2]data entry'!$F$90</f>
        <v>4866</v>
      </c>
      <c r="R39" s="14">
        <f t="shared" si="1"/>
        <v>-0.19742701632855023</v>
      </c>
      <c r="S39" s="44"/>
    </row>
    <row r="40" spans="1:19" s="39" customFormat="1" ht="16.5" customHeight="1">
      <c r="A40" s="36" t="s">
        <v>18</v>
      </c>
      <c r="B40" s="9">
        <v>4477</v>
      </c>
      <c r="C40" s="9">
        <v>4663</v>
      </c>
      <c r="D40" s="9">
        <v>2918</v>
      </c>
      <c r="E40" s="9">
        <v>4412</v>
      </c>
      <c r="F40" s="9">
        <v>4705</v>
      </c>
      <c r="G40" s="9">
        <v>4981</v>
      </c>
      <c r="H40" s="37">
        <v>3848</v>
      </c>
      <c r="I40" s="9">
        <v>5500</v>
      </c>
      <c r="J40" s="9">
        <v>4693</v>
      </c>
      <c r="K40" s="12">
        <v>4971</v>
      </c>
      <c r="L40" s="12">
        <v>5773</v>
      </c>
      <c r="M40" s="13">
        <v>6049</v>
      </c>
      <c r="N40" s="13">
        <v>7099</v>
      </c>
      <c r="O40" s="13">
        <f>+'[3]summary'!$O$40</f>
        <v>8167</v>
      </c>
      <c r="P40" s="13">
        <f>+'[1]summary'!P40</f>
        <v>7354</v>
      </c>
      <c r="Q40" s="13">
        <f>'[2]data entry'!$F$91</f>
        <v>6344</v>
      </c>
      <c r="R40" s="14">
        <f t="shared" si="1"/>
        <v>-0.13734022300788687</v>
      </c>
      <c r="S40" s="44"/>
    </row>
    <row r="41" spans="1:133" s="26" customFormat="1" ht="16.5" customHeight="1">
      <c r="A41" s="18" t="s">
        <v>19</v>
      </c>
      <c r="B41" s="19">
        <v>10260</v>
      </c>
      <c r="C41" s="19">
        <v>10894</v>
      </c>
      <c r="D41" s="19">
        <v>5340</v>
      </c>
      <c r="E41" s="19">
        <v>10170</v>
      </c>
      <c r="F41" s="19">
        <v>10645</v>
      </c>
      <c r="G41" s="19">
        <v>9975</v>
      </c>
      <c r="H41" s="19">
        <v>8850</v>
      </c>
      <c r="I41" s="19">
        <v>10686</v>
      </c>
      <c r="J41" s="19">
        <v>9580</v>
      </c>
      <c r="K41" s="19">
        <v>10376</v>
      </c>
      <c r="L41" s="19">
        <v>12026</v>
      </c>
      <c r="M41" s="19">
        <v>11953</v>
      </c>
      <c r="N41" s="19">
        <v>14900</v>
      </c>
      <c r="O41" s="19">
        <f>SUM(O38:O40)</f>
        <v>16948</v>
      </c>
      <c r="P41" s="19">
        <f>SUM(P38:P40)</f>
        <v>16264</v>
      </c>
      <c r="Q41" s="19">
        <f>SUM(Q38:Q40)</f>
        <v>13530</v>
      </c>
      <c r="R41" s="20">
        <f t="shared" si="1"/>
        <v>-0.16810132808657158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</row>
    <row r="42" spans="1:18" s="6" customFormat="1" ht="16.5" customHeight="1">
      <c r="A42" s="45" t="s">
        <v>20</v>
      </c>
      <c r="B42" s="31">
        <v>37658</v>
      </c>
      <c r="C42" s="31">
        <v>43705</v>
      </c>
      <c r="D42" s="31">
        <v>38531</v>
      </c>
      <c r="E42" s="31">
        <v>37498</v>
      </c>
      <c r="F42" s="31">
        <v>43181</v>
      </c>
      <c r="G42" s="31">
        <v>43874</v>
      </c>
      <c r="H42" s="31">
        <v>46782</v>
      </c>
      <c r="I42" s="31">
        <v>43789</v>
      </c>
      <c r="J42" s="31">
        <v>47965</v>
      </c>
      <c r="K42" s="31">
        <v>43969</v>
      </c>
      <c r="L42" s="31">
        <v>46915</v>
      </c>
      <c r="M42" s="31">
        <v>53987</v>
      </c>
      <c r="N42" s="31">
        <v>62084</v>
      </c>
      <c r="O42" s="31">
        <f>O41+O37+O33+O29</f>
        <v>72962</v>
      </c>
      <c r="P42" s="31">
        <f>P29+P33+P37+P41</f>
        <v>77652</v>
      </c>
      <c r="Q42" s="31">
        <f>Q41+Q37+Q33+Q29</f>
        <v>68283</v>
      </c>
      <c r="R42" s="32">
        <f t="shared" si="1"/>
        <v>-0.12065368567454798</v>
      </c>
    </row>
    <row r="43" spans="1:17" s="6" customFormat="1" ht="16.5" customHeight="1">
      <c r="A43" s="36"/>
      <c r="B43" s="24"/>
      <c r="C43" s="24"/>
      <c r="D43" s="24"/>
      <c r="E43" s="24"/>
      <c r="F43" s="46"/>
      <c r="G43" s="46"/>
      <c r="H43" s="39"/>
      <c r="I43" s="39"/>
      <c r="J43" s="39"/>
      <c r="K43" s="39"/>
      <c r="L43" s="39"/>
      <c r="M43" s="38">
        <f>+(M38-L38)/L38</f>
        <v>-0.12733644859813084</v>
      </c>
      <c r="N43" s="38">
        <f>+(N38-M38)/M38</f>
        <v>0.4009370816599732</v>
      </c>
      <c r="O43" s="38">
        <f>+(O38-N38)/N38</f>
        <v>0.20066889632107024</v>
      </c>
      <c r="P43" s="38">
        <f>+(P38-O38)/O38</f>
        <v>0.13290887385594907</v>
      </c>
      <c r="Q43" s="38">
        <f>+(Q38-P38)/P38</f>
        <v>-0.18510713031260975</v>
      </c>
    </row>
    <row r="44" spans="1:17" s="5" customFormat="1" ht="22.5" customHeight="1">
      <c r="A44" s="140" t="s">
        <v>23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2"/>
      <c r="Q44" s="35"/>
    </row>
    <row r="45" spans="1:21" s="6" customFormat="1" ht="29.25" customHeight="1">
      <c r="A45" s="36" t="s">
        <v>2</v>
      </c>
      <c r="B45" s="6">
        <v>1993</v>
      </c>
      <c r="C45" s="6">
        <v>1994</v>
      </c>
      <c r="D45" s="6">
        <v>1995</v>
      </c>
      <c r="E45" s="6">
        <v>1996</v>
      </c>
      <c r="F45" s="6">
        <v>1997</v>
      </c>
      <c r="G45" s="6">
        <v>1998</v>
      </c>
      <c r="H45" s="6">
        <v>1999</v>
      </c>
      <c r="I45" s="6">
        <v>2000</v>
      </c>
      <c r="J45" s="6">
        <v>2001</v>
      </c>
      <c r="K45" s="6">
        <v>2002</v>
      </c>
      <c r="L45" s="6">
        <v>2003</v>
      </c>
      <c r="M45" s="6">
        <v>2004</v>
      </c>
      <c r="N45" s="6">
        <v>2005</v>
      </c>
      <c r="O45" s="6">
        <v>2006</v>
      </c>
      <c r="P45" s="6">
        <v>2007</v>
      </c>
      <c r="Q45" s="6">
        <v>2008</v>
      </c>
      <c r="R45" s="8" t="s">
        <v>3</v>
      </c>
      <c r="U45" s="47"/>
    </row>
    <row r="46" spans="1:19" s="39" customFormat="1" ht="16.5" customHeight="1">
      <c r="A46" s="36" t="s">
        <v>4</v>
      </c>
      <c r="B46" s="9">
        <v>6906</v>
      </c>
      <c r="C46" s="9">
        <v>6948</v>
      </c>
      <c r="D46" s="9">
        <v>9382</v>
      </c>
      <c r="E46" s="9">
        <v>3190</v>
      </c>
      <c r="F46" s="9">
        <v>7313</v>
      </c>
      <c r="G46" s="37">
        <v>8112</v>
      </c>
      <c r="H46" s="37">
        <v>6374</v>
      </c>
      <c r="I46" s="11">
        <v>5788</v>
      </c>
      <c r="J46" s="11">
        <v>7290</v>
      </c>
      <c r="K46" s="12">
        <v>5162</v>
      </c>
      <c r="L46" s="12">
        <v>5175</v>
      </c>
      <c r="M46" s="13">
        <v>5927</v>
      </c>
      <c r="N46" s="13">
        <v>8056</v>
      </c>
      <c r="O46" s="13">
        <v>9414</v>
      </c>
      <c r="P46" s="13">
        <f>+'[1]summary'!P46</f>
        <v>9284</v>
      </c>
      <c r="Q46" s="13">
        <f>'[2]data entry'!$F$65</f>
        <v>6228</v>
      </c>
      <c r="R46" s="14">
        <f aca="true" t="shared" si="2" ref="R46:R62">(Q46-P46)/P46</f>
        <v>-0.3291684618698837</v>
      </c>
      <c r="S46" s="48"/>
    </row>
    <row r="47" spans="1:18" s="39" customFormat="1" ht="16.5" customHeight="1">
      <c r="A47" s="36" t="s">
        <v>5</v>
      </c>
      <c r="B47" s="9">
        <v>7249</v>
      </c>
      <c r="C47" s="9">
        <v>7682</v>
      </c>
      <c r="D47" s="9">
        <v>8978</v>
      </c>
      <c r="E47" s="9">
        <v>4357</v>
      </c>
      <c r="F47" s="9">
        <v>6525</v>
      </c>
      <c r="G47" s="37">
        <v>7251</v>
      </c>
      <c r="H47" s="37">
        <v>5147</v>
      </c>
      <c r="I47" s="13">
        <v>6864</v>
      </c>
      <c r="J47" s="13">
        <v>5934</v>
      </c>
      <c r="K47" s="12">
        <v>5856</v>
      </c>
      <c r="L47" s="12">
        <v>5663</v>
      </c>
      <c r="M47" s="13">
        <v>6234</v>
      </c>
      <c r="N47" s="13">
        <v>7929</v>
      </c>
      <c r="O47" s="13">
        <v>8702</v>
      </c>
      <c r="P47" s="13">
        <f>+'[1]summary'!P47</f>
        <v>8784</v>
      </c>
      <c r="Q47" s="13">
        <f>'[2]data entry'!$F$66</f>
        <v>5372</v>
      </c>
      <c r="R47" s="14">
        <f t="shared" si="2"/>
        <v>-0.38843351548269583</v>
      </c>
    </row>
    <row r="48" spans="1:19" s="39" customFormat="1" ht="16.5" customHeight="1">
      <c r="A48" s="36" t="s">
        <v>6</v>
      </c>
      <c r="B48" s="9">
        <v>6292</v>
      </c>
      <c r="C48" s="9">
        <v>7697</v>
      </c>
      <c r="D48" s="9">
        <v>9740</v>
      </c>
      <c r="E48" s="9">
        <v>3752</v>
      </c>
      <c r="F48" s="9">
        <v>8975</v>
      </c>
      <c r="G48" s="37">
        <v>8387</v>
      </c>
      <c r="H48" s="37">
        <v>6672</v>
      </c>
      <c r="I48" s="37">
        <v>8152</v>
      </c>
      <c r="J48" s="37">
        <v>5722</v>
      </c>
      <c r="K48" s="12">
        <v>7780</v>
      </c>
      <c r="L48" s="12">
        <v>5878</v>
      </c>
      <c r="M48" s="13">
        <v>6382</v>
      </c>
      <c r="N48" s="13">
        <v>9768</v>
      </c>
      <c r="O48" s="13">
        <v>10328</v>
      </c>
      <c r="P48" s="13">
        <f>+'[1]summary'!P48</f>
        <v>10529</v>
      </c>
      <c r="Q48" s="13">
        <f>'[2]data entry'!$F$67</f>
        <v>6283</v>
      </c>
      <c r="R48" s="14">
        <f t="shared" si="2"/>
        <v>-0.4032671668724475</v>
      </c>
      <c r="S48" s="49"/>
    </row>
    <row r="49" spans="1:134" s="26" customFormat="1" ht="16.5" customHeight="1">
      <c r="A49" s="18" t="s">
        <v>7</v>
      </c>
      <c r="B49" s="19">
        <v>20447</v>
      </c>
      <c r="C49" s="19">
        <v>22327</v>
      </c>
      <c r="D49" s="19">
        <v>28100</v>
      </c>
      <c r="E49" s="19">
        <v>11299</v>
      </c>
      <c r="F49" s="19">
        <v>22813</v>
      </c>
      <c r="G49" s="19">
        <v>23750</v>
      </c>
      <c r="H49" s="19">
        <v>18193</v>
      </c>
      <c r="I49" s="19">
        <v>20804</v>
      </c>
      <c r="J49" s="19">
        <v>18946</v>
      </c>
      <c r="K49" s="19">
        <v>18798</v>
      </c>
      <c r="L49" s="19">
        <v>16716</v>
      </c>
      <c r="M49" s="19">
        <v>18543</v>
      </c>
      <c r="N49" s="19">
        <v>25753</v>
      </c>
      <c r="O49" s="19">
        <v>28444</v>
      </c>
      <c r="P49" s="19">
        <f>SUM(P46:P48)</f>
        <v>28597</v>
      </c>
      <c r="Q49" s="19">
        <f>SUM(Q46:Q48)</f>
        <v>17883</v>
      </c>
      <c r="R49" s="20">
        <f t="shared" si="2"/>
        <v>-0.3746546840577683</v>
      </c>
      <c r="S49" s="50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</row>
    <row r="50" spans="1:18" s="39" customFormat="1" ht="16.5" customHeight="1">
      <c r="A50" s="36" t="s">
        <v>8</v>
      </c>
      <c r="B50" s="9">
        <v>7227</v>
      </c>
      <c r="C50" s="9">
        <v>6702</v>
      </c>
      <c r="D50" s="9">
        <v>8573</v>
      </c>
      <c r="E50" s="9">
        <v>4232</v>
      </c>
      <c r="F50" s="9">
        <v>5340</v>
      </c>
      <c r="G50" s="37">
        <v>6867</v>
      </c>
      <c r="H50" s="37">
        <v>5753</v>
      </c>
      <c r="I50" s="37">
        <v>7036</v>
      </c>
      <c r="J50" s="37">
        <v>5640</v>
      </c>
      <c r="K50" s="12">
        <v>6431</v>
      </c>
      <c r="L50" s="12">
        <v>4949</v>
      </c>
      <c r="M50" s="13">
        <v>6287</v>
      </c>
      <c r="N50" s="13">
        <v>7675</v>
      </c>
      <c r="O50" s="13">
        <v>10091</v>
      </c>
      <c r="P50" s="13">
        <f>+'[1]summary'!P50</f>
        <v>10254</v>
      </c>
      <c r="Q50" s="13">
        <f>'[2]data entry'!$F$68</f>
        <v>5556</v>
      </c>
      <c r="R50" s="14">
        <f t="shared" si="2"/>
        <v>-0.45816266822703333</v>
      </c>
    </row>
    <row r="51" spans="1:18" s="39" customFormat="1" ht="16.5" customHeight="1">
      <c r="A51" s="36" t="s">
        <v>9</v>
      </c>
      <c r="B51" s="9">
        <v>5396</v>
      </c>
      <c r="C51" s="9">
        <v>6206</v>
      </c>
      <c r="D51" s="9">
        <v>6320</v>
      </c>
      <c r="E51" s="9">
        <v>4443</v>
      </c>
      <c r="F51" s="9">
        <v>5525</v>
      </c>
      <c r="G51" s="37">
        <v>6478</v>
      </c>
      <c r="H51" s="37">
        <v>4886</v>
      </c>
      <c r="I51" s="37">
        <v>5810</v>
      </c>
      <c r="J51" s="37">
        <v>4949</v>
      </c>
      <c r="K51" s="12">
        <v>6058</v>
      </c>
      <c r="L51" s="12">
        <v>6101</v>
      </c>
      <c r="M51" s="13">
        <v>4553</v>
      </c>
      <c r="N51" s="13">
        <v>5273</v>
      </c>
      <c r="O51" s="13">
        <v>7369</v>
      </c>
      <c r="P51" s="13">
        <f>+'[1]summary'!P51</f>
        <v>7073</v>
      </c>
      <c r="Q51" s="13">
        <f>'[2]data entry'!$F$69</f>
        <v>5800</v>
      </c>
      <c r="R51" s="14">
        <f t="shared" si="2"/>
        <v>-0.17998020641877563</v>
      </c>
    </row>
    <row r="52" spans="1:19" s="39" customFormat="1" ht="16.5" customHeight="1">
      <c r="A52" s="36" t="s">
        <v>10</v>
      </c>
      <c r="B52" s="9">
        <v>4725</v>
      </c>
      <c r="C52" s="9">
        <v>5127</v>
      </c>
      <c r="D52" s="9">
        <v>5507</v>
      </c>
      <c r="E52" s="9">
        <v>3313</v>
      </c>
      <c r="F52" s="9">
        <v>4392</v>
      </c>
      <c r="G52" s="37">
        <v>4775</v>
      </c>
      <c r="H52" s="37">
        <v>4695</v>
      </c>
      <c r="I52" s="9">
        <v>5793</v>
      </c>
      <c r="J52" s="9">
        <v>4505</v>
      </c>
      <c r="K52" s="12">
        <v>5007</v>
      </c>
      <c r="L52" s="12">
        <v>4352</v>
      </c>
      <c r="M52" s="13">
        <v>4239</v>
      </c>
      <c r="N52" s="13">
        <v>4934</v>
      </c>
      <c r="O52" s="13">
        <v>6935</v>
      </c>
      <c r="P52" s="13">
        <f>+'[1]summary'!P52</f>
        <v>6954</v>
      </c>
      <c r="Q52" s="13">
        <f>'[2]data entry'!$F$70</f>
        <v>4850</v>
      </c>
      <c r="R52" s="14">
        <f t="shared" si="2"/>
        <v>-0.3025596778832327</v>
      </c>
      <c r="S52" s="51"/>
    </row>
    <row r="53" spans="1:134" s="26" customFormat="1" ht="16.5" customHeight="1">
      <c r="A53" s="18" t="s">
        <v>11</v>
      </c>
      <c r="B53" s="19">
        <v>17348</v>
      </c>
      <c r="C53" s="19">
        <v>18035</v>
      </c>
      <c r="D53" s="19">
        <v>20400</v>
      </c>
      <c r="E53" s="19">
        <v>11988</v>
      </c>
      <c r="F53" s="19">
        <v>15257</v>
      </c>
      <c r="G53" s="19">
        <v>18120</v>
      </c>
      <c r="H53" s="19">
        <v>15334</v>
      </c>
      <c r="I53" s="19">
        <v>18639</v>
      </c>
      <c r="J53" s="19">
        <v>15094</v>
      </c>
      <c r="K53" s="19">
        <v>17496</v>
      </c>
      <c r="L53" s="19">
        <v>15402</v>
      </c>
      <c r="M53" s="19">
        <v>15079</v>
      </c>
      <c r="N53" s="19">
        <v>17882</v>
      </c>
      <c r="O53" s="19">
        <v>24395</v>
      </c>
      <c r="P53" s="19">
        <f>SUM(P50:P52)</f>
        <v>24281</v>
      </c>
      <c r="Q53" s="19">
        <f>SUM(Q50:Q52)</f>
        <v>16206</v>
      </c>
      <c r="R53" s="20">
        <f t="shared" si="2"/>
        <v>-0.3325645566492319</v>
      </c>
      <c r="S53" s="52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9" s="39" customFormat="1" ht="16.5" customHeight="1">
      <c r="A54" s="36" t="s">
        <v>12</v>
      </c>
      <c r="B54" s="9">
        <v>6094</v>
      </c>
      <c r="C54" s="9">
        <v>6789</v>
      </c>
      <c r="D54" s="9">
        <v>6603</v>
      </c>
      <c r="E54" s="9">
        <v>3324</v>
      </c>
      <c r="F54" s="9">
        <v>5927</v>
      </c>
      <c r="G54" s="37">
        <v>5754</v>
      </c>
      <c r="H54" s="37">
        <v>5375</v>
      </c>
      <c r="I54" s="37">
        <v>5911</v>
      </c>
      <c r="J54" s="37">
        <v>4624</v>
      </c>
      <c r="K54" s="12">
        <v>6064</v>
      </c>
      <c r="L54" s="12">
        <v>6478</v>
      </c>
      <c r="M54" s="13">
        <v>5684</v>
      </c>
      <c r="N54" s="13">
        <v>7021</v>
      </c>
      <c r="O54" s="13">
        <v>7803</v>
      </c>
      <c r="P54" s="13">
        <f>+'[1]summary'!P54</f>
        <v>8588</v>
      </c>
      <c r="Q54" s="13">
        <f>'[2]data entry'!$F$71</f>
        <v>5408</v>
      </c>
      <c r="R54" s="14">
        <f t="shared" si="2"/>
        <v>-0.3702841173730787</v>
      </c>
      <c r="S54" s="51"/>
    </row>
    <row r="55" spans="1:20" s="39" customFormat="1" ht="16.5" customHeight="1">
      <c r="A55" s="36" t="s">
        <v>13</v>
      </c>
      <c r="B55" s="9">
        <v>7846</v>
      </c>
      <c r="C55" s="9">
        <v>9185</v>
      </c>
      <c r="D55" s="9">
        <v>8611</v>
      </c>
      <c r="E55" s="9">
        <v>5913</v>
      </c>
      <c r="F55" s="9">
        <v>7271</v>
      </c>
      <c r="G55" s="37">
        <v>7045</v>
      </c>
      <c r="H55" s="37">
        <v>7971</v>
      </c>
      <c r="I55" s="37">
        <v>6852</v>
      </c>
      <c r="J55" s="37">
        <v>5694</v>
      </c>
      <c r="K55" s="12">
        <v>7596</v>
      </c>
      <c r="L55" s="12">
        <v>8091</v>
      </c>
      <c r="M55" s="13">
        <v>8395</v>
      </c>
      <c r="N55" s="13">
        <v>7088</v>
      </c>
      <c r="O55" s="13">
        <v>8871</v>
      </c>
      <c r="P55" s="13">
        <f>+'[1]summary'!P55</f>
        <v>8792</v>
      </c>
      <c r="Q55" s="13">
        <f>'[2]data entry'!$F$72</f>
        <v>6066</v>
      </c>
      <c r="R55" s="14">
        <f t="shared" si="2"/>
        <v>-0.31005459508644223</v>
      </c>
      <c r="S55" s="51"/>
      <c r="T55" s="53"/>
    </row>
    <row r="56" spans="1:20" s="39" customFormat="1" ht="16.5" customHeight="1">
      <c r="A56" s="36" t="s">
        <v>14</v>
      </c>
      <c r="B56" s="9">
        <v>4168</v>
      </c>
      <c r="C56" s="9">
        <v>4710</v>
      </c>
      <c r="D56" s="9">
        <v>877</v>
      </c>
      <c r="E56" s="9">
        <v>2288</v>
      </c>
      <c r="F56" s="9">
        <v>2597</v>
      </c>
      <c r="G56" s="37">
        <v>2683</v>
      </c>
      <c r="H56" s="37">
        <v>3108</v>
      </c>
      <c r="I56" s="37">
        <v>2630</v>
      </c>
      <c r="J56" s="37">
        <v>2334</v>
      </c>
      <c r="K56" s="12">
        <v>2980</v>
      </c>
      <c r="L56" s="12">
        <v>2515</v>
      </c>
      <c r="M56" s="13">
        <v>2987</v>
      </c>
      <c r="N56" s="13">
        <v>3559</v>
      </c>
      <c r="O56" s="13">
        <v>3871</v>
      </c>
      <c r="P56" s="13">
        <f>+'[1]summary'!P56</f>
        <v>3658</v>
      </c>
      <c r="Q56" s="13">
        <f>'[2]data entry'!$F$73</f>
        <v>2381</v>
      </c>
      <c r="R56" s="14">
        <f t="shared" si="2"/>
        <v>-0.3490978676872608</v>
      </c>
      <c r="T56" s="48"/>
    </row>
    <row r="57" spans="1:134" s="26" customFormat="1" ht="16.5" customHeight="1">
      <c r="A57" s="18" t="s">
        <v>15</v>
      </c>
      <c r="B57" s="19">
        <v>18108</v>
      </c>
      <c r="C57" s="19">
        <v>20684</v>
      </c>
      <c r="D57" s="19">
        <v>16091</v>
      </c>
      <c r="E57" s="19">
        <v>11525</v>
      </c>
      <c r="F57" s="19">
        <v>15795</v>
      </c>
      <c r="G57" s="19">
        <v>15482</v>
      </c>
      <c r="H57" s="19">
        <v>16454</v>
      </c>
      <c r="I57" s="19">
        <v>15393</v>
      </c>
      <c r="J57" s="19">
        <v>12652</v>
      </c>
      <c r="K57" s="19">
        <v>16640</v>
      </c>
      <c r="L57" s="19">
        <v>17084</v>
      </c>
      <c r="M57" s="19">
        <v>17066</v>
      </c>
      <c r="N57" s="19">
        <v>17668</v>
      </c>
      <c r="O57" s="19">
        <v>20545</v>
      </c>
      <c r="P57" s="19">
        <f>SUM(P54:P56)</f>
        <v>21038</v>
      </c>
      <c r="Q57" s="19">
        <f>SUM(Q54:Q56)</f>
        <v>13855</v>
      </c>
      <c r="R57" s="20">
        <f t="shared" si="2"/>
        <v>-0.34142979370662613</v>
      </c>
      <c r="S57" s="5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</row>
    <row r="58" spans="1:19" s="39" customFormat="1" ht="16.5" customHeight="1">
      <c r="A58" s="36" t="s">
        <v>16</v>
      </c>
      <c r="B58" s="9">
        <v>4931</v>
      </c>
      <c r="C58" s="9">
        <v>5875</v>
      </c>
      <c r="D58" s="9">
        <v>823</v>
      </c>
      <c r="E58" s="9">
        <v>3755</v>
      </c>
      <c r="F58" s="9">
        <v>4449</v>
      </c>
      <c r="G58" s="37">
        <v>4182</v>
      </c>
      <c r="H58" s="37">
        <v>3431</v>
      </c>
      <c r="I58" s="9">
        <v>3652</v>
      </c>
      <c r="J58" s="9">
        <v>2758</v>
      </c>
      <c r="K58" s="12">
        <v>4231</v>
      </c>
      <c r="L58" s="12">
        <v>3735</v>
      </c>
      <c r="M58" s="13">
        <v>3640</v>
      </c>
      <c r="N58" s="13">
        <v>4084</v>
      </c>
      <c r="O58" s="13">
        <f>'[3]data entry'!F74</f>
        <v>4782</v>
      </c>
      <c r="P58" s="13">
        <f>+'[1]summary'!P58</f>
        <v>3594</v>
      </c>
      <c r="Q58" s="13">
        <f>'[2]data entry'!$F$74</f>
        <v>2872</v>
      </c>
      <c r="R58" s="14">
        <f t="shared" si="2"/>
        <v>-0.20089037284362826</v>
      </c>
      <c r="S58" s="6"/>
    </row>
    <row r="59" spans="1:19" s="39" customFormat="1" ht="16.5" customHeight="1">
      <c r="A59" s="36" t="s">
        <v>17</v>
      </c>
      <c r="B59" s="9">
        <v>6215</v>
      </c>
      <c r="C59" s="9">
        <v>7510</v>
      </c>
      <c r="D59" s="9">
        <v>1213</v>
      </c>
      <c r="E59" s="9">
        <v>4801</v>
      </c>
      <c r="F59" s="9">
        <v>6007</v>
      </c>
      <c r="G59" s="37">
        <v>4154</v>
      </c>
      <c r="H59" s="37">
        <v>2960</v>
      </c>
      <c r="I59" s="37">
        <v>4723</v>
      </c>
      <c r="J59" s="37">
        <v>3812</v>
      </c>
      <c r="K59" s="12">
        <v>4659</v>
      </c>
      <c r="L59" s="12">
        <v>3703</v>
      </c>
      <c r="M59" s="13">
        <v>5364</v>
      </c>
      <c r="N59" s="13">
        <v>6627</v>
      </c>
      <c r="O59" s="13">
        <f>'[3]data entry'!F75</f>
        <v>7742</v>
      </c>
      <c r="P59" s="13">
        <f>+'[1]summary'!P59</f>
        <v>3760</v>
      </c>
      <c r="Q59" s="13">
        <f>'[2]data entry'!$F$75</f>
        <v>4674</v>
      </c>
      <c r="R59" s="14">
        <f t="shared" si="2"/>
        <v>0.24308510638297873</v>
      </c>
      <c r="S59" s="29"/>
    </row>
    <row r="60" spans="1:20" s="39" customFormat="1" ht="16.5" customHeight="1">
      <c r="A60" s="36" t="s">
        <v>18</v>
      </c>
      <c r="B60" s="9">
        <v>6643</v>
      </c>
      <c r="C60" s="9">
        <v>7644</v>
      </c>
      <c r="D60" s="9">
        <v>1928</v>
      </c>
      <c r="E60" s="9">
        <v>5373</v>
      </c>
      <c r="F60" s="9">
        <v>6363</v>
      </c>
      <c r="G60" s="37">
        <v>4234</v>
      </c>
      <c r="H60" s="37">
        <v>3575</v>
      </c>
      <c r="I60" s="37">
        <v>5469</v>
      </c>
      <c r="J60" s="37">
        <v>3747</v>
      </c>
      <c r="K60" s="12">
        <v>5325</v>
      </c>
      <c r="L60" s="12">
        <v>5727</v>
      </c>
      <c r="M60" s="13">
        <v>7109</v>
      </c>
      <c r="N60" s="13">
        <v>9088</v>
      </c>
      <c r="O60" s="13">
        <f>'[3]data entry'!F76</f>
        <v>8375</v>
      </c>
      <c r="P60" s="13">
        <f>+'[1]summary'!P60</f>
        <v>5145</v>
      </c>
      <c r="Q60" s="13">
        <f>'[2]data entry'!$F$76</f>
        <v>4088</v>
      </c>
      <c r="R60" s="14">
        <f t="shared" si="2"/>
        <v>-0.2054421768707483</v>
      </c>
      <c r="T60" s="55"/>
    </row>
    <row r="61" spans="1:134" s="26" customFormat="1" ht="16.5" customHeight="1">
      <c r="A61" s="18" t="s">
        <v>19</v>
      </c>
      <c r="B61" s="19">
        <v>17789</v>
      </c>
      <c r="C61" s="19">
        <v>21029</v>
      </c>
      <c r="D61" s="19">
        <v>3964</v>
      </c>
      <c r="E61" s="19">
        <v>13929</v>
      </c>
      <c r="F61" s="19">
        <v>16819</v>
      </c>
      <c r="G61" s="19">
        <v>12570</v>
      </c>
      <c r="H61" s="19">
        <v>9966</v>
      </c>
      <c r="I61" s="19">
        <v>13844</v>
      </c>
      <c r="J61" s="19">
        <v>10317</v>
      </c>
      <c r="K61" s="19">
        <v>14215</v>
      </c>
      <c r="L61" s="19">
        <v>13165</v>
      </c>
      <c r="M61" s="19">
        <v>16113</v>
      </c>
      <c r="N61" s="19">
        <v>19799</v>
      </c>
      <c r="O61" s="19">
        <f>SUM(O58:O60)</f>
        <v>20899</v>
      </c>
      <c r="P61" s="19">
        <f>SUM(P58:P60)</f>
        <v>12499</v>
      </c>
      <c r="Q61" s="19">
        <f>SUM(Q58:Q60)</f>
        <v>11634</v>
      </c>
      <c r="R61" s="20">
        <f t="shared" si="2"/>
        <v>-0.06920553644291544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</row>
    <row r="62" spans="1:18" s="6" customFormat="1" ht="16.5" customHeight="1">
      <c r="A62" s="45" t="s">
        <v>20</v>
      </c>
      <c r="B62" s="31">
        <v>73692</v>
      </c>
      <c r="C62" s="31">
        <v>82075</v>
      </c>
      <c r="D62" s="31">
        <v>68555</v>
      </c>
      <c r="E62" s="31">
        <v>48741</v>
      </c>
      <c r="F62" s="31">
        <v>70684</v>
      </c>
      <c r="G62" s="31">
        <v>69922</v>
      </c>
      <c r="H62" s="31">
        <v>59947</v>
      </c>
      <c r="I62" s="31">
        <v>68680</v>
      </c>
      <c r="J62" s="31">
        <v>57009</v>
      </c>
      <c r="K62" s="31">
        <v>67149</v>
      </c>
      <c r="L62" s="31">
        <v>62367</v>
      </c>
      <c r="M62" s="31">
        <v>66801</v>
      </c>
      <c r="N62" s="31">
        <v>81102</v>
      </c>
      <c r="O62" s="31">
        <f>O61+O57+O53+O49</f>
        <v>94283</v>
      </c>
      <c r="P62" s="31">
        <f>P61+P57+P53+P49</f>
        <v>86415</v>
      </c>
      <c r="Q62" s="31">
        <f>Q61+Q57+Q53+Q49</f>
        <v>59578</v>
      </c>
      <c r="R62" s="32">
        <f t="shared" si="2"/>
        <v>-0.31055950934444254</v>
      </c>
    </row>
    <row r="63" spans="1:17" s="6" customFormat="1" ht="16.5" customHeight="1">
      <c r="A63" s="56"/>
      <c r="B63" s="57"/>
      <c r="C63" s="57"/>
      <c r="D63" s="5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7"/>
      <c r="Q63" s="46"/>
    </row>
    <row r="64" spans="1:17" s="5" customFormat="1" ht="22.5" customHeight="1">
      <c r="A64" s="140" t="s">
        <v>24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4"/>
      <c r="Q64" s="35"/>
    </row>
    <row r="65" spans="1:18" s="1" customFormat="1" ht="26.25" customHeight="1">
      <c r="A65" s="1" t="s">
        <v>22</v>
      </c>
      <c r="B65" s="1">
        <v>1993</v>
      </c>
      <c r="C65" s="1">
        <v>1994</v>
      </c>
      <c r="D65" s="1">
        <v>1995</v>
      </c>
      <c r="E65" s="1">
        <v>1996</v>
      </c>
      <c r="F65" s="1">
        <v>1997</v>
      </c>
      <c r="G65" s="1">
        <v>1998</v>
      </c>
      <c r="H65" s="1">
        <v>1999</v>
      </c>
      <c r="I65" s="6">
        <v>2000</v>
      </c>
      <c r="J65" s="6">
        <v>2001</v>
      </c>
      <c r="K65" s="59">
        <v>2002</v>
      </c>
      <c r="L65" s="59">
        <v>2003</v>
      </c>
      <c r="M65" s="59">
        <v>2004</v>
      </c>
      <c r="N65" s="59">
        <v>2005</v>
      </c>
      <c r="O65" s="59">
        <v>2006</v>
      </c>
      <c r="P65" s="59">
        <v>2007</v>
      </c>
      <c r="Q65" s="59">
        <v>2008</v>
      </c>
      <c r="R65" s="8" t="s">
        <v>3</v>
      </c>
    </row>
    <row r="66" spans="1:18" ht="16.5" customHeight="1">
      <c r="A66" s="1" t="s">
        <v>4</v>
      </c>
      <c r="B66" s="13">
        <v>17057</v>
      </c>
      <c r="C66" s="13">
        <v>18872</v>
      </c>
      <c r="D66" s="13">
        <v>21902</v>
      </c>
      <c r="E66" s="13">
        <v>13469</v>
      </c>
      <c r="F66" s="13">
        <v>19422</v>
      </c>
      <c r="G66" s="12">
        <v>21508</v>
      </c>
      <c r="H66" s="12">
        <v>20331</v>
      </c>
      <c r="I66" s="12">
        <v>18178</v>
      </c>
      <c r="J66" s="12">
        <v>20570</v>
      </c>
      <c r="K66" s="12">
        <v>17197</v>
      </c>
      <c r="L66" s="12">
        <v>17603</v>
      </c>
      <c r="M66" s="13">
        <v>19413</v>
      </c>
      <c r="N66" s="13">
        <v>22369</v>
      </c>
      <c r="O66" s="13">
        <v>23759</v>
      </c>
      <c r="P66" s="13">
        <f>+'[1]summary'!P66</f>
        <v>27066</v>
      </c>
      <c r="Q66" s="13">
        <f>'[2]data entry'!$F$4</f>
        <v>23303</v>
      </c>
      <c r="R66" s="14">
        <f aca="true" t="shared" si="3" ref="R66:R82">(Q66-P66)/P66</f>
        <v>-0.13903051799305402</v>
      </c>
    </row>
    <row r="67" spans="1:18" ht="16.5" customHeight="1">
      <c r="A67" s="1" t="s">
        <v>5</v>
      </c>
      <c r="B67" s="13">
        <v>17745</v>
      </c>
      <c r="C67" s="13">
        <v>19653</v>
      </c>
      <c r="D67" s="13">
        <v>21015</v>
      </c>
      <c r="E67" s="13">
        <v>15103</v>
      </c>
      <c r="F67" s="13">
        <v>18250</v>
      </c>
      <c r="G67" s="12">
        <v>20052</v>
      </c>
      <c r="H67" s="12">
        <v>18755</v>
      </c>
      <c r="I67" s="12">
        <v>20477</v>
      </c>
      <c r="J67" s="12">
        <v>19787</v>
      </c>
      <c r="K67" s="12">
        <v>18383</v>
      </c>
      <c r="L67" s="12">
        <v>17225</v>
      </c>
      <c r="M67" s="13">
        <v>19885</v>
      </c>
      <c r="N67" s="13">
        <v>22959</v>
      </c>
      <c r="O67" s="13">
        <v>23618</v>
      </c>
      <c r="P67" s="13">
        <f>+'[1]summary'!P67</f>
        <v>25662</v>
      </c>
      <c r="Q67" s="13">
        <f>'[2]data entry'!$F$5</f>
        <v>22277</v>
      </c>
      <c r="R67" s="14">
        <f t="shared" si="3"/>
        <v>-0.13190709999220637</v>
      </c>
    </row>
    <row r="68" spans="1:18" ht="16.5" customHeight="1">
      <c r="A68" s="1" t="s">
        <v>6</v>
      </c>
      <c r="B68" s="13">
        <v>16435</v>
      </c>
      <c r="C68" s="13">
        <v>20929</v>
      </c>
      <c r="D68" s="13">
        <v>22605</v>
      </c>
      <c r="E68" s="13">
        <v>14834</v>
      </c>
      <c r="F68" s="13">
        <v>22936</v>
      </c>
      <c r="G68" s="12">
        <v>21886</v>
      </c>
      <c r="H68" s="12">
        <v>22869</v>
      </c>
      <c r="I68" s="12">
        <v>23231</v>
      </c>
      <c r="J68" s="12">
        <v>21364</v>
      </c>
      <c r="K68" s="12">
        <v>23055</v>
      </c>
      <c r="L68" s="12">
        <v>19681</v>
      </c>
      <c r="M68" s="13">
        <v>21213</v>
      </c>
      <c r="N68" s="13">
        <v>26510</v>
      </c>
      <c r="O68" s="13">
        <v>27240</v>
      </c>
      <c r="P68" s="13">
        <f>+'[1]summary'!P68</f>
        <v>30937</v>
      </c>
      <c r="Q68" s="13">
        <f>'[2]data entry'!$F$6</f>
        <v>25321</v>
      </c>
      <c r="R68" s="14">
        <f t="shared" si="3"/>
        <v>-0.1815302065487927</v>
      </c>
    </row>
    <row r="69" spans="1:134" s="23" customFormat="1" ht="16.5" customHeight="1">
      <c r="A69" s="18" t="s">
        <v>7</v>
      </c>
      <c r="B69" s="19">
        <v>51237</v>
      </c>
      <c r="C69" s="19">
        <v>59454</v>
      </c>
      <c r="D69" s="19">
        <v>65522</v>
      </c>
      <c r="E69" s="19">
        <v>43406</v>
      </c>
      <c r="F69" s="19">
        <v>60608</v>
      </c>
      <c r="G69" s="19">
        <v>63446</v>
      </c>
      <c r="H69" s="19">
        <v>61955</v>
      </c>
      <c r="I69" s="19">
        <v>61886</v>
      </c>
      <c r="J69" s="19">
        <v>61721</v>
      </c>
      <c r="K69" s="19">
        <v>58635</v>
      </c>
      <c r="L69" s="19">
        <v>54509</v>
      </c>
      <c r="M69" s="19">
        <v>60511</v>
      </c>
      <c r="N69" s="19">
        <v>71838</v>
      </c>
      <c r="O69" s="19">
        <v>74617</v>
      </c>
      <c r="P69" s="19">
        <f>SUM(P66:P68)</f>
        <v>83665</v>
      </c>
      <c r="Q69" s="19">
        <f>SUM(Q66:Q68)</f>
        <v>70901</v>
      </c>
      <c r="R69" s="20">
        <f t="shared" si="3"/>
        <v>-0.1525608079842228</v>
      </c>
      <c r="S69" s="60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</row>
    <row r="70" spans="1:18" ht="16.5" customHeight="1">
      <c r="A70" s="1" t="s">
        <v>8</v>
      </c>
      <c r="B70" s="13">
        <v>18383</v>
      </c>
      <c r="C70" s="13">
        <v>19659</v>
      </c>
      <c r="D70" s="13">
        <v>22246</v>
      </c>
      <c r="E70" s="13">
        <v>16635</v>
      </c>
      <c r="F70" s="13">
        <v>17831</v>
      </c>
      <c r="G70" s="12">
        <v>21045</v>
      </c>
      <c r="H70" s="12">
        <v>20860</v>
      </c>
      <c r="I70" s="9">
        <v>21887</v>
      </c>
      <c r="J70" s="9">
        <v>22373</v>
      </c>
      <c r="K70" s="12">
        <v>20390</v>
      </c>
      <c r="L70" s="12">
        <v>19071</v>
      </c>
      <c r="M70" s="13">
        <v>22666</v>
      </c>
      <c r="N70" s="13">
        <v>22348</v>
      </c>
      <c r="O70" s="13">
        <v>29280</v>
      </c>
      <c r="P70" s="13">
        <f>+'[1]summary'!P70</f>
        <v>29012</v>
      </c>
      <c r="Q70" s="13">
        <f>'[2]data entry'!$F$7</f>
        <v>21795</v>
      </c>
      <c r="R70" s="14">
        <f t="shared" si="3"/>
        <v>-0.24875913415138565</v>
      </c>
    </row>
    <row r="71" spans="1:18" ht="16.5" customHeight="1">
      <c r="A71" s="1" t="s">
        <v>9</v>
      </c>
      <c r="B71" s="13">
        <v>15301</v>
      </c>
      <c r="C71" s="13">
        <v>16872</v>
      </c>
      <c r="D71" s="13">
        <v>16973</v>
      </c>
      <c r="E71" s="13">
        <v>14983</v>
      </c>
      <c r="F71" s="13">
        <v>17136</v>
      </c>
      <c r="G71" s="12">
        <v>18694</v>
      </c>
      <c r="H71" s="12">
        <v>18264</v>
      </c>
      <c r="I71" s="12">
        <v>19448</v>
      </c>
      <c r="J71" s="12">
        <v>18443</v>
      </c>
      <c r="K71" s="12">
        <v>18874</v>
      </c>
      <c r="L71" s="12">
        <v>19072</v>
      </c>
      <c r="M71" s="13">
        <v>19351</v>
      </c>
      <c r="N71" s="13">
        <v>19863</v>
      </c>
      <c r="O71" s="13">
        <v>23241</v>
      </c>
      <c r="P71" s="13">
        <f>+'[1]summary'!P71</f>
        <v>25015</v>
      </c>
      <c r="Q71" s="13">
        <f>'[2]data entry'!$F$8</f>
        <v>22939</v>
      </c>
      <c r="R71" s="14">
        <f t="shared" si="3"/>
        <v>-0.08299020587647411</v>
      </c>
    </row>
    <row r="72" spans="1:18" ht="16.5" customHeight="1">
      <c r="A72" s="1" t="s">
        <v>10</v>
      </c>
      <c r="B72" s="13">
        <v>13010</v>
      </c>
      <c r="C72" s="13">
        <v>13885</v>
      </c>
      <c r="D72" s="13">
        <v>15007</v>
      </c>
      <c r="E72" s="13">
        <v>12878</v>
      </c>
      <c r="F72" s="13">
        <v>14349</v>
      </c>
      <c r="G72" s="12">
        <v>15877</v>
      </c>
      <c r="H72" s="12">
        <v>16282</v>
      </c>
      <c r="I72" s="12">
        <v>18049</v>
      </c>
      <c r="J72" s="12">
        <v>16967</v>
      </c>
      <c r="K72" s="12">
        <v>16502</v>
      </c>
      <c r="L72" s="12">
        <v>15711</v>
      </c>
      <c r="M72" s="13">
        <v>17568</v>
      </c>
      <c r="N72" s="13">
        <v>18804</v>
      </c>
      <c r="O72" s="13">
        <v>22145</v>
      </c>
      <c r="P72" s="13">
        <f>+'[1]summary'!P72</f>
        <v>23683</v>
      </c>
      <c r="Q72" s="13">
        <f>'[2]data entry'!$F$9</f>
        <v>20160</v>
      </c>
      <c r="R72" s="14">
        <f t="shared" si="3"/>
        <v>-0.14875649199847993</v>
      </c>
    </row>
    <row r="73" spans="1:134" s="26" customFormat="1" ht="16.5" customHeight="1">
      <c r="A73" s="18" t="s">
        <v>11</v>
      </c>
      <c r="B73" s="19">
        <v>46694</v>
      </c>
      <c r="C73" s="19">
        <v>50416</v>
      </c>
      <c r="D73" s="19">
        <v>54226</v>
      </c>
      <c r="E73" s="19">
        <v>44496</v>
      </c>
      <c r="F73" s="19">
        <v>49316</v>
      </c>
      <c r="G73" s="19">
        <v>55616</v>
      </c>
      <c r="H73" s="19">
        <v>55406</v>
      </c>
      <c r="I73" s="19">
        <v>59384</v>
      </c>
      <c r="J73" s="19">
        <v>57783</v>
      </c>
      <c r="K73" s="19">
        <v>55766</v>
      </c>
      <c r="L73" s="19">
        <v>53854</v>
      </c>
      <c r="M73" s="19">
        <v>59585</v>
      </c>
      <c r="N73" s="19">
        <v>61015</v>
      </c>
      <c r="O73" s="19">
        <v>74666</v>
      </c>
      <c r="P73" s="19">
        <f>SUM(P70:P72)</f>
        <v>77710</v>
      </c>
      <c r="Q73" s="19">
        <f>SUM(Q70:Q72)</f>
        <v>64894</v>
      </c>
      <c r="R73" s="20">
        <f t="shared" si="3"/>
        <v>-0.1649208596062283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</row>
    <row r="74" spans="1:18" ht="16.5" customHeight="1">
      <c r="A74" s="1" t="s">
        <v>12</v>
      </c>
      <c r="B74" s="13">
        <v>17667</v>
      </c>
      <c r="C74" s="13">
        <v>19374</v>
      </c>
      <c r="D74" s="13">
        <v>18868</v>
      </c>
      <c r="E74" s="13">
        <v>13415</v>
      </c>
      <c r="F74" s="13">
        <v>18582</v>
      </c>
      <c r="G74" s="12">
        <v>19180</v>
      </c>
      <c r="H74" s="12">
        <v>21162</v>
      </c>
      <c r="I74" s="12">
        <v>21335</v>
      </c>
      <c r="J74" s="12">
        <v>19480</v>
      </c>
      <c r="K74" s="12">
        <v>19684</v>
      </c>
      <c r="L74" s="12">
        <v>21251</v>
      </c>
      <c r="M74" s="13">
        <v>22915</v>
      </c>
      <c r="N74" s="13">
        <v>23874</v>
      </c>
      <c r="O74" s="13">
        <v>25971</v>
      </c>
      <c r="P74" s="13">
        <f>+'[1]summary'!P74</f>
        <v>27506</v>
      </c>
      <c r="Q74" s="13">
        <f>'[2]data entry'!$F$10</f>
        <v>23647</v>
      </c>
      <c r="R74" s="14">
        <f t="shared" si="3"/>
        <v>-0.14029666254635353</v>
      </c>
    </row>
    <row r="75" spans="1:18" ht="16.5" customHeight="1">
      <c r="A75" s="1" t="s">
        <v>13</v>
      </c>
      <c r="B75" s="13">
        <v>18924</v>
      </c>
      <c r="C75" s="13">
        <v>21300</v>
      </c>
      <c r="D75" s="13">
        <v>22017</v>
      </c>
      <c r="E75" s="13">
        <v>18597</v>
      </c>
      <c r="F75" s="13">
        <v>21238</v>
      </c>
      <c r="G75" s="12">
        <v>21337</v>
      </c>
      <c r="H75" s="12">
        <v>23064</v>
      </c>
      <c r="I75" s="9">
        <v>21881</v>
      </c>
      <c r="J75" s="9">
        <v>21224</v>
      </c>
      <c r="K75" s="12">
        <v>22176</v>
      </c>
      <c r="L75" s="12">
        <v>23277</v>
      </c>
      <c r="M75" s="13">
        <v>24132</v>
      </c>
      <c r="N75" s="13">
        <v>22398</v>
      </c>
      <c r="O75" s="13">
        <v>26584</v>
      </c>
      <c r="P75" s="13">
        <f>+'[1]summary'!P75</f>
        <v>28596</v>
      </c>
      <c r="Q75" s="13">
        <f>'[2]data entry'!$F$11</f>
        <v>25244</v>
      </c>
      <c r="R75" s="14">
        <f t="shared" si="3"/>
        <v>-0.11721919149531403</v>
      </c>
    </row>
    <row r="76" spans="1:18" ht="16.5" customHeight="1">
      <c r="A76" s="1" t="s">
        <v>14</v>
      </c>
      <c r="B76" s="13">
        <v>11615</v>
      </c>
      <c r="C76" s="13">
        <v>12308</v>
      </c>
      <c r="D76" s="13">
        <v>5875</v>
      </c>
      <c r="E76" s="13">
        <v>8971</v>
      </c>
      <c r="F76" s="13">
        <v>9696</v>
      </c>
      <c r="G76" s="12">
        <v>10239</v>
      </c>
      <c r="H76" s="12">
        <v>12422</v>
      </c>
      <c r="I76" s="12">
        <v>11443</v>
      </c>
      <c r="J76" s="12">
        <v>10685</v>
      </c>
      <c r="K76" s="12">
        <v>10570</v>
      </c>
      <c r="L76" s="12">
        <v>10982</v>
      </c>
      <c r="M76" s="13">
        <v>12418</v>
      </c>
      <c r="N76" s="13">
        <v>12371</v>
      </c>
      <c r="O76" s="13">
        <v>15229</v>
      </c>
      <c r="P76" s="13">
        <f>+'[1]summary'!P76</f>
        <v>15532</v>
      </c>
      <c r="Q76" s="13">
        <f>'[2]data entry'!$F$12</f>
        <v>12676</v>
      </c>
      <c r="R76" s="14">
        <f>(Q76-P76)/P76</f>
        <v>-0.18387844450167395</v>
      </c>
    </row>
    <row r="77" spans="1:134" s="26" customFormat="1" ht="16.5" customHeight="1">
      <c r="A77" s="18" t="s">
        <v>15</v>
      </c>
      <c r="B77" s="19">
        <v>48206</v>
      </c>
      <c r="C77" s="19">
        <v>52982</v>
      </c>
      <c r="D77" s="19">
        <v>46760</v>
      </c>
      <c r="E77" s="19">
        <v>40983</v>
      </c>
      <c r="F77" s="19">
        <v>49516</v>
      </c>
      <c r="G77" s="19">
        <v>50756</v>
      </c>
      <c r="H77" s="19">
        <v>56648</v>
      </c>
      <c r="I77" s="19">
        <v>54659</v>
      </c>
      <c r="J77" s="19">
        <v>51389</v>
      </c>
      <c r="K77" s="19">
        <v>52430</v>
      </c>
      <c r="L77" s="19">
        <v>55510</v>
      </c>
      <c r="M77" s="19">
        <v>59465</v>
      </c>
      <c r="N77" s="19">
        <v>58643</v>
      </c>
      <c r="O77" s="19">
        <v>67784</v>
      </c>
      <c r="P77" s="19">
        <f>SUM(P74:P76)</f>
        <v>71634</v>
      </c>
      <c r="Q77" s="19">
        <f>SUM(Q74:Q76)</f>
        <v>61567</v>
      </c>
      <c r="R77" s="20">
        <f t="shared" si="3"/>
        <v>-0.14053382472010498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</row>
    <row r="78" spans="1:18" ht="16.5" customHeight="1">
      <c r="A78" s="1" t="s">
        <v>16</v>
      </c>
      <c r="B78" s="13">
        <v>14012</v>
      </c>
      <c r="C78" s="13">
        <v>15399</v>
      </c>
      <c r="D78" s="13">
        <v>6685</v>
      </c>
      <c r="E78" s="13">
        <v>12587</v>
      </c>
      <c r="F78" s="13">
        <v>13524</v>
      </c>
      <c r="G78" s="12">
        <v>13751</v>
      </c>
      <c r="H78" s="12">
        <v>12907</v>
      </c>
      <c r="I78" s="12">
        <v>13196</v>
      </c>
      <c r="J78" s="12">
        <v>11007</v>
      </c>
      <c r="K78" s="12">
        <v>11482</v>
      </c>
      <c r="L78" s="12">
        <v>13341</v>
      </c>
      <c r="M78" s="13">
        <v>14048</v>
      </c>
      <c r="N78" s="13">
        <v>14032</v>
      </c>
      <c r="O78" s="13">
        <f>'[3]data entry'!F13</f>
        <v>16546</v>
      </c>
      <c r="P78" s="13">
        <f>+'[1]summary'!P78</f>
        <v>16385</v>
      </c>
      <c r="Q78" s="13">
        <f>'[2]data entry'!$F$13</f>
        <v>13255</v>
      </c>
      <c r="R78" s="14">
        <f t="shared" si="3"/>
        <v>-0.19102837961550198</v>
      </c>
    </row>
    <row r="79" spans="1:18" ht="16.5" customHeight="1">
      <c r="A79" s="1" t="s">
        <v>17</v>
      </c>
      <c r="B79" s="13">
        <v>16103</v>
      </c>
      <c r="C79" s="13">
        <v>17241</v>
      </c>
      <c r="D79" s="13">
        <v>8304</v>
      </c>
      <c r="E79" s="13">
        <v>15368</v>
      </c>
      <c r="F79" s="13">
        <v>17106</v>
      </c>
      <c r="G79" s="12">
        <v>14423</v>
      </c>
      <c r="H79" s="12">
        <v>11750</v>
      </c>
      <c r="I79" s="12">
        <v>16436</v>
      </c>
      <c r="J79" s="12">
        <v>14545</v>
      </c>
      <c r="K79" s="12">
        <v>16389</v>
      </c>
      <c r="L79" s="12">
        <v>15842</v>
      </c>
      <c r="M79" s="13">
        <v>17707</v>
      </c>
      <c r="N79" s="13">
        <v>20012</v>
      </c>
      <c r="O79" s="13">
        <f>'[3]data entry'!F14</f>
        <v>22945</v>
      </c>
      <c r="P79" s="13">
        <f>+'[1]summary'!P79</f>
        <v>20053</v>
      </c>
      <c r="Q79" s="13">
        <f>'[2]data entry'!$F$14</f>
        <v>18599</v>
      </c>
      <c r="R79" s="14">
        <f t="shared" si="3"/>
        <v>-0.07250785418640603</v>
      </c>
    </row>
    <row r="80" spans="1:18" ht="16.5" customHeight="1">
      <c r="A80" s="1" t="s">
        <v>18</v>
      </c>
      <c r="B80" s="13">
        <v>20781</v>
      </c>
      <c r="C80" s="13">
        <v>23197</v>
      </c>
      <c r="D80" s="13">
        <v>14604</v>
      </c>
      <c r="E80" s="13">
        <v>20139</v>
      </c>
      <c r="F80" s="13">
        <v>22619</v>
      </c>
      <c r="G80" s="12">
        <v>20935</v>
      </c>
      <c r="H80" s="12">
        <v>20451</v>
      </c>
      <c r="I80" s="9">
        <v>24285</v>
      </c>
      <c r="J80" s="9">
        <v>19545</v>
      </c>
      <c r="K80" s="12">
        <v>20780</v>
      </c>
      <c r="L80" s="12">
        <v>24467</v>
      </c>
      <c r="M80" s="13">
        <v>26287</v>
      </c>
      <c r="N80" s="13">
        <v>28214</v>
      </c>
      <c r="O80" s="13">
        <f>'[3]data entry'!F15</f>
        <v>30620</v>
      </c>
      <c r="P80" s="13">
        <f>+'[1]summary'!P80</f>
        <v>27403</v>
      </c>
      <c r="Q80" s="13">
        <f>'[2]data entry'!$F$15</f>
        <v>22031</v>
      </c>
      <c r="R80" s="14">
        <f t="shared" si="3"/>
        <v>-0.19603693026310987</v>
      </c>
    </row>
    <row r="81" spans="1:134" s="26" customFormat="1" ht="16.5" customHeight="1">
      <c r="A81" s="18" t="s">
        <v>19</v>
      </c>
      <c r="B81" s="19">
        <v>50896</v>
      </c>
      <c r="C81" s="19">
        <v>55837</v>
      </c>
      <c r="D81" s="19">
        <v>29593</v>
      </c>
      <c r="E81" s="19">
        <v>48094</v>
      </c>
      <c r="F81" s="19">
        <v>53249</v>
      </c>
      <c r="G81" s="19">
        <v>49109</v>
      </c>
      <c r="H81" s="19">
        <v>45108</v>
      </c>
      <c r="I81" s="19">
        <v>53917</v>
      </c>
      <c r="J81" s="19">
        <v>45097</v>
      </c>
      <c r="K81" s="19">
        <v>48651</v>
      </c>
      <c r="L81" s="19">
        <v>53650</v>
      </c>
      <c r="M81" s="19">
        <v>58042</v>
      </c>
      <c r="N81" s="19">
        <v>62258</v>
      </c>
      <c r="O81" s="19">
        <f>SUM(O78:O80)</f>
        <v>70111</v>
      </c>
      <c r="P81" s="19">
        <f>SUM(P78:P80)</f>
        <v>63841</v>
      </c>
      <c r="Q81" s="19">
        <f>SUM(Q78:Q80)</f>
        <v>53885</v>
      </c>
      <c r="R81" s="20">
        <f t="shared" si="3"/>
        <v>-0.1559499381275356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</row>
    <row r="82" spans="1:18" s="1" customFormat="1" ht="16.5" customHeight="1">
      <c r="A82" s="30" t="s">
        <v>20</v>
      </c>
      <c r="B82" s="61">
        <v>197033</v>
      </c>
      <c r="C82" s="61">
        <v>218689</v>
      </c>
      <c r="D82" s="61">
        <v>196101</v>
      </c>
      <c r="E82" s="61">
        <v>176979</v>
      </c>
      <c r="F82" s="61">
        <v>212689</v>
      </c>
      <c r="G82" s="61">
        <v>218927</v>
      </c>
      <c r="H82" s="61">
        <v>219117</v>
      </c>
      <c r="I82" s="61">
        <v>229846</v>
      </c>
      <c r="J82" s="61">
        <v>215990</v>
      </c>
      <c r="K82" s="61">
        <v>215482</v>
      </c>
      <c r="L82" s="61">
        <v>217523</v>
      </c>
      <c r="M82" s="61">
        <v>237603</v>
      </c>
      <c r="N82" s="61">
        <v>253754</v>
      </c>
      <c r="O82" s="61">
        <f>O81+O77+O73+O69</f>
        <v>287178</v>
      </c>
      <c r="P82" s="61">
        <f>P69+P73+P77+P81</f>
        <v>296850</v>
      </c>
      <c r="Q82" s="61">
        <f>Q81+Q77+Q73+Q69</f>
        <v>251247</v>
      </c>
      <c r="R82" s="32">
        <f t="shared" si="3"/>
        <v>-0.15362304194037393</v>
      </c>
    </row>
    <row r="83" spans="1:17" ht="16.5" customHeight="1">
      <c r="A83" s="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17"/>
      <c r="Q83" s="14"/>
    </row>
    <row r="84" spans="1:17" s="5" customFormat="1" ht="22.5" customHeight="1">
      <c r="A84" s="140" t="s">
        <v>25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4"/>
      <c r="Q84" s="35"/>
    </row>
    <row r="85" spans="1:18" ht="26.25" customHeight="1">
      <c r="A85" s="1" t="s">
        <v>22</v>
      </c>
      <c r="B85" s="6">
        <v>1993</v>
      </c>
      <c r="C85" s="6">
        <v>1994</v>
      </c>
      <c r="D85" s="6">
        <v>1995</v>
      </c>
      <c r="E85" s="6">
        <v>1996</v>
      </c>
      <c r="F85" s="6">
        <v>1997</v>
      </c>
      <c r="G85" s="6">
        <v>1998</v>
      </c>
      <c r="H85" s="6">
        <v>1999</v>
      </c>
      <c r="I85" s="6">
        <v>2000</v>
      </c>
      <c r="J85" s="6">
        <v>2001</v>
      </c>
      <c r="K85" s="6">
        <v>2002</v>
      </c>
      <c r="L85" s="6">
        <v>2003</v>
      </c>
      <c r="M85" s="6">
        <v>2004</v>
      </c>
      <c r="N85" s="6">
        <v>2005</v>
      </c>
      <c r="O85" s="6">
        <v>2006</v>
      </c>
      <c r="P85" s="6">
        <v>2007</v>
      </c>
      <c r="Q85" s="6">
        <v>2008</v>
      </c>
      <c r="R85" s="8" t="s">
        <v>3</v>
      </c>
    </row>
    <row r="86" spans="1:18" ht="16.5" customHeight="1">
      <c r="A86" s="1" t="s">
        <v>4</v>
      </c>
      <c r="B86" s="13">
        <v>17780</v>
      </c>
      <c r="C86" s="13">
        <v>19411</v>
      </c>
      <c r="D86" s="13">
        <v>22310</v>
      </c>
      <c r="E86" s="13">
        <v>13231</v>
      </c>
      <c r="F86" s="13">
        <v>19670</v>
      </c>
      <c r="G86" s="11">
        <v>21622</v>
      </c>
      <c r="H86" s="11">
        <v>20606</v>
      </c>
      <c r="I86" s="12">
        <v>18611</v>
      </c>
      <c r="J86" s="63">
        <v>21323</v>
      </c>
      <c r="K86" s="12">
        <v>17856</v>
      </c>
      <c r="L86" s="12">
        <v>18105</v>
      </c>
      <c r="M86" s="13">
        <v>20143</v>
      </c>
      <c r="N86" s="13">
        <v>22308</v>
      </c>
      <c r="O86" s="13">
        <v>23270</v>
      </c>
      <c r="P86" s="13">
        <f>+'[1]summary'!P86</f>
        <v>27553</v>
      </c>
      <c r="Q86" s="13">
        <f>'[2]data entry'!$F$19</f>
        <v>23053</v>
      </c>
      <c r="R86" s="14">
        <f aca="true" t="shared" si="4" ref="R86:R102">(Q86-P86)/P86</f>
        <v>-0.16332159837404275</v>
      </c>
    </row>
    <row r="87" spans="1:18" ht="16.5" customHeight="1">
      <c r="A87" s="1" t="s">
        <v>5</v>
      </c>
      <c r="B87" s="13">
        <v>17362</v>
      </c>
      <c r="C87" s="13">
        <v>19166</v>
      </c>
      <c r="D87" s="13">
        <v>20282</v>
      </c>
      <c r="E87" s="13">
        <v>14878</v>
      </c>
      <c r="F87" s="13">
        <v>17539</v>
      </c>
      <c r="G87" s="11">
        <v>19858</v>
      </c>
      <c r="H87" s="11">
        <v>18082</v>
      </c>
      <c r="I87" s="12">
        <v>20061</v>
      </c>
      <c r="J87" s="63">
        <v>18880</v>
      </c>
      <c r="K87" s="12">
        <v>17877</v>
      </c>
      <c r="L87" s="12">
        <v>16813</v>
      </c>
      <c r="M87" s="13">
        <v>19606</v>
      </c>
      <c r="N87" s="13">
        <v>21841</v>
      </c>
      <c r="O87" s="13">
        <v>22814</v>
      </c>
      <c r="P87" s="13">
        <f>+'[1]summary'!P87</f>
        <v>23916</v>
      </c>
      <c r="Q87" s="13">
        <f>'[2]data entry'!$F$20</f>
        <v>21569</v>
      </c>
      <c r="R87" s="14">
        <f t="shared" si="4"/>
        <v>-0.09813513965546078</v>
      </c>
    </row>
    <row r="88" spans="1:18" ht="16.5" customHeight="1">
      <c r="A88" s="1" t="s">
        <v>6</v>
      </c>
      <c r="B88" s="13">
        <v>16870</v>
      </c>
      <c r="C88" s="13">
        <v>20641</v>
      </c>
      <c r="D88" s="13">
        <v>23140</v>
      </c>
      <c r="E88" s="13">
        <v>14818</v>
      </c>
      <c r="F88" s="13">
        <v>23072</v>
      </c>
      <c r="G88" s="11">
        <v>22380</v>
      </c>
      <c r="H88" s="11">
        <v>22173</v>
      </c>
      <c r="I88" s="12">
        <v>22943</v>
      </c>
      <c r="J88" s="63">
        <v>21154</v>
      </c>
      <c r="K88" s="12">
        <v>22381</v>
      </c>
      <c r="L88" s="12">
        <v>19428</v>
      </c>
      <c r="M88" s="13">
        <v>21043</v>
      </c>
      <c r="N88" s="13">
        <v>26109</v>
      </c>
      <c r="O88" s="13">
        <v>27272</v>
      </c>
      <c r="P88" s="13">
        <f>+'[1]summary'!P88</f>
        <v>29858</v>
      </c>
      <c r="Q88" s="13">
        <f>'[2]data entry'!$F$21</f>
        <v>24835</v>
      </c>
      <c r="R88" s="14">
        <f t="shared" si="4"/>
        <v>-0.16822962020229085</v>
      </c>
    </row>
    <row r="89" spans="1:133" s="23" customFormat="1" ht="16.5" customHeight="1">
      <c r="A89" s="18" t="s">
        <v>7</v>
      </c>
      <c r="B89" s="19">
        <v>52012</v>
      </c>
      <c r="C89" s="19">
        <v>59218</v>
      </c>
      <c r="D89" s="19">
        <v>65732</v>
      </c>
      <c r="E89" s="19">
        <v>42927</v>
      </c>
      <c r="F89" s="19">
        <v>60281</v>
      </c>
      <c r="G89" s="19">
        <v>63860</v>
      </c>
      <c r="H89" s="19">
        <v>60861</v>
      </c>
      <c r="I89" s="19">
        <v>61615</v>
      </c>
      <c r="J89" s="19">
        <v>61357</v>
      </c>
      <c r="K89" s="19">
        <v>58114</v>
      </c>
      <c r="L89" s="19">
        <v>54346</v>
      </c>
      <c r="M89" s="19">
        <v>60792</v>
      </c>
      <c r="N89" s="19">
        <v>70258</v>
      </c>
      <c r="O89" s="19">
        <v>73356</v>
      </c>
      <c r="P89" s="19">
        <f>SUM(P86:P88)</f>
        <v>81327</v>
      </c>
      <c r="Q89" s="19">
        <f>SUM(Q86:Q88)</f>
        <v>69457</v>
      </c>
      <c r="R89" s="20">
        <f t="shared" si="4"/>
        <v>-0.1459539882203942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</row>
    <row r="90" spans="1:18" ht="16.5" customHeight="1">
      <c r="A90" s="1" t="s">
        <v>8</v>
      </c>
      <c r="B90" s="13">
        <v>18377</v>
      </c>
      <c r="C90" s="13">
        <v>20032</v>
      </c>
      <c r="D90" s="13">
        <v>22433</v>
      </c>
      <c r="E90" s="13">
        <v>16538</v>
      </c>
      <c r="F90" s="13">
        <v>17737</v>
      </c>
      <c r="G90" s="11">
        <v>20647</v>
      </c>
      <c r="H90" s="11">
        <v>21284</v>
      </c>
      <c r="I90" s="12">
        <v>22018</v>
      </c>
      <c r="J90" s="63">
        <v>21958</v>
      </c>
      <c r="K90" s="12">
        <v>20843</v>
      </c>
      <c r="L90" s="12">
        <v>19014</v>
      </c>
      <c r="M90" s="13">
        <v>22643</v>
      </c>
      <c r="N90" s="13">
        <v>22253</v>
      </c>
      <c r="O90" s="13">
        <v>28807</v>
      </c>
      <c r="P90" s="13">
        <f>+'[1]summary'!P90</f>
        <v>29132</v>
      </c>
      <c r="Q90" s="13">
        <f>'[2]data entry'!$F$22</f>
        <v>21089</v>
      </c>
      <c r="R90" s="14">
        <f t="shared" si="4"/>
        <v>-0.2760881504874365</v>
      </c>
    </row>
    <row r="91" spans="1:18" ht="16.5" customHeight="1">
      <c r="A91" s="1" t="s">
        <v>9</v>
      </c>
      <c r="B91" s="13">
        <v>14936</v>
      </c>
      <c r="C91" s="13">
        <v>16677</v>
      </c>
      <c r="D91" s="13">
        <v>16617</v>
      </c>
      <c r="E91" s="13">
        <v>14848</v>
      </c>
      <c r="F91" s="13">
        <v>16714</v>
      </c>
      <c r="G91" s="11">
        <v>18621</v>
      </c>
      <c r="H91" s="11">
        <v>18073</v>
      </c>
      <c r="I91" s="12">
        <v>18047</v>
      </c>
      <c r="J91" s="63">
        <v>18294</v>
      </c>
      <c r="K91" s="12">
        <v>18916</v>
      </c>
      <c r="L91" s="12">
        <v>18397</v>
      </c>
      <c r="M91" s="13">
        <v>18935</v>
      </c>
      <c r="N91" s="13">
        <v>18500</v>
      </c>
      <c r="O91" s="13">
        <v>22623</v>
      </c>
      <c r="P91" s="13">
        <f>+'[1]summary'!P91</f>
        <v>23808</v>
      </c>
      <c r="Q91" s="13">
        <f>'[2]data entry'!$F$23</f>
        <v>22145</v>
      </c>
      <c r="R91" s="14">
        <f t="shared" si="4"/>
        <v>-0.06985047043010753</v>
      </c>
    </row>
    <row r="92" spans="1:18" ht="16.5" customHeight="1">
      <c r="A92" s="1" t="s">
        <v>10</v>
      </c>
      <c r="B92" s="13">
        <v>12828</v>
      </c>
      <c r="C92" s="13">
        <v>13631</v>
      </c>
      <c r="D92" s="13">
        <v>15808</v>
      </c>
      <c r="E92" s="13">
        <v>12455</v>
      </c>
      <c r="F92" s="13">
        <v>14383</v>
      </c>
      <c r="G92" s="11">
        <v>15542</v>
      </c>
      <c r="H92" s="11">
        <v>16231</v>
      </c>
      <c r="I92" s="12">
        <v>17562</v>
      </c>
      <c r="J92" s="63">
        <v>16605</v>
      </c>
      <c r="K92" s="12">
        <v>16223</v>
      </c>
      <c r="L92" s="12">
        <v>15701</v>
      </c>
      <c r="M92" s="13">
        <v>17528</v>
      </c>
      <c r="N92" s="13">
        <v>17187</v>
      </c>
      <c r="O92" s="13">
        <v>21749</v>
      </c>
      <c r="P92" s="13">
        <f>+'[1]summary'!P92</f>
        <v>23288</v>
      </c>
      <c r="Q92" s="13">
        <f>'[2]data entry'!$F$24</f>
        <v>19392</v>
      </c>
      <c r="R92" s="14">
        <f t="shared" si="4"/>
        <v>-0.16729646169701134</v>
      </c>
    </row>
    <row r="93" spans="1:133" s="26" customFormat="1" ht="16.5" customHeight="1">
      <c r="A93" s="18" t="s">
        <v>11</v>
      </c>
      <c r="B93" s="19">
        <v>46141</v>
      </c>
      <c r="C93" s="19">
        <v>50340</v>
      </c>
      <c r="D93" s="19">
        <v>54858</v>
      </c>
      <c r="E93" s="19">
        <v>43841</v>
      </c>
      <c r="F93" s="19">
        <v>48834</v>
      </c>
      <c r="G93" s="19">
        <v>54810</v>
      </c>
      <c r="H93" s="19">
        <v>55588</v>
      </c>
      <c r="I93" s="19">
        <v>57627</v>
      </c>
      <c r="J93" s="64">
        <v>56857</v>
      </c>
      <c r="K93" s="19">
        <v>55982</v>
      </c>
      <c r="L93" s="19">
        <v>53112</v>
      </c>
      <c r="M93" s="19">
        <v>59106</v>
      </c>
      <c r="N93" s="19">
        <v>57940</v>
      </c>
      <c r="O93" s="19">
        <f>SUM(O90:O92)</f>
        <v>73179</v>
      </c>
      <c r="P93" s="19">
        <f>SUM(P90:P92)</f>
        <v>76228</v>
      </c>
      <c r="Q93" s="19">
        <f>SUM(Q90:Q92)</f>
        <v>62626</v>
      </c>
      <c r="R93" s="20">
        <f t="shared" si="4"/>
        <v>-0.17843836910321667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</row>
    <row r="94" spans="1:18" ht="16.5" customHeight="1">
      <c r="A94" s="1" t="s">
        <v>12</v>
      </c>
      <c r="B94" s="13">
        <v>15998</v>
      </c>
      <c r="C94" s="13">
        <v>17617</v>
      </c>
      <c r="D94" s="13">
        <v>18288</v>
      </c>
      <c r="E94" s="13">
        <v>12547</v>
      </c>
      <c r="F94" s="13">
        <v>17464</v>
      </c>
      <c r="G94" s="11">
        <v>18067</v>
      </c>
      <c r="H94" s="11">
        <v>19336</v>
      </c>
      <c r="I94" s="12">
        <v>20830</v>
      </c>
      <c r="J94" s="63">
        <v>18549</v>
      </c>
      <c r="K94" s="12">
        <v>19003</v>
      </c>
      <c r="L94" s="12">
        <v>20092</v>
      </c>
      <c r="M94" s="13">
        <v>21576</v>
      </c>
      <c r="N94" s="13">
        <v>19938</v>
      </c>
      <c r="O94" s="13">
        <f>'[3]data entry'!F25</f>
        <v>25211</v>
      </c>
      <c r="P94" s="13">
        <f>+'[1]summary'!P94</f>
        <v>26183</v>
      </c>
      <c r="Q94" s="13">
        <f>'[2]data entry'!$F$25</f>
        <v>21619</v>
      </c>
      <c r="R94" s="14">
        <f t="shared" si="4"/>
        <v>-0.17431157621357368</v>
      </c>
    </row>
    <row r="95" spans="1:18" ht="16.5" customHeight="1">
      <c r="A95" s="1" t="s">
        <v>13</v>
      </c>
      <c r="B95" s="13">
        <v>20241</v>
      </c>
      <c r="C95" s="13">
        <v>22906</v>
      </c>
      <c r="D95" s="13">
        <v>22409</v>
      </c>
      <c r="E95" s="13">
        <v>19176</v>
      </c>
      <c r="F95" s="13">
        <v>21983</v>
      </c>
      <c r="G95" s="11">
        <v>22352</v>
      </c>
      <c r="H95" s="11">
        <v>24516</v>
      </c>
      <c r="I95" s="12">
        <v>22577</v>
      </c>
      <c r="J95" s="63">
        <v>21836</v>
      </c>
      <c r="K95" s="12">
        <v>22795</v>
      </c>
      <c r="L95" s="12">
        <v>24478</v>
      </c>
      <c r="M95" s="13">
        <v>26160</v>
      </c>
      <c r="N95" s="13">
        <v>22239</v>
      </c>
      <c r="O95" s="13">
        <f>'[3]data entry'!F26</f>
        <v>27326</v>
      </c>
      <c r="P95" s="13">
        <f>+'[1]summary'!P95</f>
        <v>30106</v>
      </c>
      <c r="Q95" s="13">
        <f>'[2]data entry'!$F$26</f>
        <v>25548</v>
      </c>
      <c r="R95" s="14">
        <f t="shared" si="4"/>
        <v>-0.15139839234704044</v>
      </c>
    </row>
    <row r="96" spans="1:18" ht="16.5" customHeight="1">
      <c r="A96" s="1" t="s">
        <v>14</v>
      </c>
      <c r="B96" s="13">
        <v>11484</v>
      </c>
      <c r="C96" s="13">
        <v>12189</v>
      </c>
      <c r="D96" s="13">
        <v>5968</v>
      </c>
      <c r="E96" s="13">
        <v>8867</v>
      </c>
      <c r="F96" s="13">
        <v>9628</v>
      </c>
      <c r="G96" s="11">
        <v>10492</v>
      </c>
      <c r="H96" s="11">
        <v>12266</v>
      </c>
      <c r="I96" s="12">
        <v>11745</v>
      </c>
      <c r="J96" s="63">
        <v>10920</v>
      </c>
      <c r="K96" s="12">
        <v>10838</v>
      </c>
      <c r="L96" s="12">
        <v>11135</v>
      </c>
      <c r="M96" s="13">
        <v>12848</v>
      </c>
      <c r="N96" s="13">
        <v>11209</v>
      </c>
      <c r="O96" s="13">
        <f>'[3]data entry'!F27</f>
        <v>14891</v>
      </c>
      <c r="P96" s="13">
        <f>+'[1]summary'!P96</f>
        <v>15664</v>
      </c>
      <c r="Q96" s="13">
        <f>'[2]data entry'!$F$27</f>
        <v>12904</v>
      </c>
      <c r="R96" s="14">
        <f t="shared" si="4"/>
        <v>-0.17620020429009192</v>
      </c>
    </row>
    <row r="97" spans="1:133" s="26" customFormat="1" ht="16.5" customHeight="1">
      <c r="A97" s="18" t="s">
        <v>15</v>
      </c>
      <c r="B97" s="19">
        <v>47723</v>
      </c>
      <c r="C97" s="19">
        <v>52712</v>
      </c>
      <c r="D97" s="19">
        <v>46665</v>
      </c>
      <c r="E97" s="19">
        <v>40590</v>
      </c>
      <c r="F97" s="19">
        <v>49075</v>
      </c>
      <c r="G97" s="19">
        <v>50911</v>
      </c>
      <c r="H97" s="19">
        <v>56118</v>
      </c>
      <c r="I97" s="19">
        <v>55152</v>
      </c>
      <c r="J97" s="64">
        <v>51305</v>
      </c>
      <c r="K97" s="19">
        <v>52636</v>
      </c>
      <c r="L97" s="19">
        <v>55705</v>
      </c>
      <c r="M97" s="19">
        <v>60584</v>
      </c>
      <c r="N97" s="19">
        <v>53386</v>
      </c>
      <c r="O97" s="19">
        <f>SUM(O94:O96)</f>
        <v>67428</v>
      </c>
      <c r="P97" s="19">
        <f>SUM(P94:P96)</f>
        <v>71953</v>
      </c>
      <c r="Q97" s="19">
        <f>SUM(Q94:Q96)</f>
        <v>60071</v>
      </c>
      <c r="R97" s="20">
        <f t="shared" si="4"/>
        <v>-0.16513557461120454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</row>
    <row r="98" spans="1:18" ht="16.5" customHeight="1">
      <c r="A98" s="1" t="s">
        <v>16</v>
      </c>
      <c r="B98" s="13">
        <v>13391</v>
      </c>
      <c r="C98" s="13">
        <v>14577</v>
      </c>
      <c r="D98" s="13">
        <v>6483</v>
      </c>
      <c r="E98" s="13">
        <v>11939</v>
      </c>
      <c r="F98" s="13">
        <v>12866</v>
      </c>
      <c r="G98" s="11">
        <v>13098</v>
      </c>
      <c r="H98" s="11">
        <v>12212</v>
      </c>
      <c r="I98" s="9">
        <v>12688</v>
      </c>
      <c r="J98" s="63">
        <v>10199</v>
      </c>
      <c r="K98" s="12">
        <v>12057</v>
      </c>
      <c r="L98" s="12">
        <v>12547</v>
      </c>
      <c r="M98" s="13">
        <v>13323</v>
      </c>
      <c r="N98" s="13">
        <v>12199</v>
      </c>
      <c r="O98" s="13">
        <f>'[3]data entry'!F28</f>
        <v>15412</v>
      </c>
      <c r="P98" s="13">
        <f>+'[1]summary'!P98</f>
        <v>15156</v>
      </c>
      <c r="Q98" s="13">
        <f>'[2]data entry'!$F$28</f>
        <v>12466</v>
      </c>
      <c r="R98" s="14">
        <f t="shared" si="4"/>
        <v>-0.17748746371074162</v>
      </c>
    </row>
    <row r="99" spans="1:18" ht="16.5" customHeight="1">
      <c r="A99" s="1" t="s">
        <v>17</v>
      </c>
      <c r="B99" s="13">
        <v>15703</v>
      </c>
      <c r="C99" s="13">
        <v>17189</v>
      </c>
      <c r="D99" s="13">
        <v>7802</v>
      </c>
      <c r="E99" s="13">
        <v>14754</v>
      </c>
      <c r="F99" s="13">
        <v>16396</v>
      </c>
      <c r="G99" s="11">
        <v>13654</v>
      </c>
      <c r="H99" s="11">
        <v>12012</v>
      </c>
      <c r="I99" s="12">
        <v>16163</v>
      </c>
      <c r="J99" s="63">
        <v>13565</v>
      </c>
      <c r="K99" s="12">
        <v>15429</v>
      </c>
      <c r="L99" s="12">
        <v>14992</v>
      </c>
      <c r="M99" s="13">
        <v>17324</v>
      </c>
      <c r="N99" s="13">
        <v>18863</v>
      </c>
      <c r="O99" s="13">
        <f>'[3]data entry'!F29</f>
        <v>21888</v>
      </c>
      <c r="P99" s="13">
        <f>+'[1]summary'!P99</f>
        <v>18953</v>
      </c>
      <c r="Q99" s="13">
        <f>'[2]data entry'!$F$29</f>
        <v>17308</v>
      </c>
      <c r="R99" s="14">
        <f t="shared" si="4"/>
        <v>-0.08679364744367646</v>
      </c>
    </row>
    <row r="100" spans="1:18" ht="16.5" customHeight="1">
      <c r="A100" s="1" t="s">
        <v>18</v>
      </c>
      <c r="B100" s="13">
        <v>19566</v>
      </c>
      <c r="C100" s="13">
        <v>21787</v>
      </c>
      <c r="D100" s="13">
        <v>13681</v>
      </c>
      <c r="E100" s="13">
        <v>19154</v>
      </c>
      <c r="F100" s="13">
        <v>21412</v>
      </c>
      <c r="G100" s="11">
        <v>19624</v>
      </c>
      <c r="H100" s="11">
        <v>18968</v>
      </c>
      <c r="I100" s="12">
        <v>22254</v>
      </c>
      <c r="J100" s="63">
        <v>18450</v>
      </c>
      <c r="K100" s="12">
        <v>20967</v>
      </c>
      <c r="L100" s="12">
        <v>23034</v>
      </c>
      <c r="M100" s="13">
        <v>24324</v>
      </c>
      <c r="N100" s="13">
        <v>26653</v>
      </c>
      <c r="O100" s="13">
        <f>'[3]data entry'!F30</f>
        <v>28886</v>
      </c>
      <c r="P100" s="13">
        <f>+'[1]summary'!P100</f>
        <v>25338</v>
      </c>
      <c r="Q100" s="13">
        <f>'[2]data entry'!$F$30</f>
        <v>20950</v>
      </c>
      <c r="R100" s="14">
        <f t="shared" si="4"/>
        <v>-0.1731786249901334</v>
      </c>
    </row>
    <row r="101" spans="1:133" s="26" customFormat="1" ht="16.5" customHeight="1">
      <c r="A101" s="18" t="s">
        <v>19</v>
      </c>
      <c r="B101" s="19">
        <v>48660</v>
      </c>
      <c r="C101" s="19">
        <v>53553</v>
      </c>
      <c r="D101" s="19">
        <v>27966</v>
      </c>
      <c r="E101" s="19">
        <v>45847</v>
      </c>
      <c r="F101" s="19">
        <v>50674</v>
      </c>
      <c r="G101" s="19">
        <v>46376</v>
      </c>
      <c r="H101" s="19">
        <v>43192</v>
      </c>
      <c r="I101" s="19">
        <v>38417</v>
      </c>
      <c r="J101" s="19">
        <v>42214</v>
      </c>
      <c r="K101" s="19">
        <v>48453</v>
      </c>
      <c r="L101" s="19">
        <v>50573</v>
      </c>
      <c r="M101" s="19">
        <v>54971</v>
      </c>
      <c r="N101" s="19">
        <v>57715</v>
      </c>
      <c r="O101" s="19">
        <f>SUM(O98:O100)</f>
        <v>66186</v>
      </c>
      <c r="P101" s="19">
        <f>SUM(P98:P100)</f>
        <v>59447</v>
      </c>
      <c r="Q101" s="19">
        <f>SUM(Q98:Q100)</f>
        <v>50724</v>
      </c>
      <c r="R101" s="20">
        <f t="shared" si="4"/>
        <v>-0.1467357478089727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</row>
    <row r="102" spans="1:18" ht="16.5" customHeight="1">
      <c r="A102" s="30" t="s">
        <v>20</v>
      </c>
      <c r="B102" s="61">
        <v>194536</v>
      </c>
      <c r="C102" s="61">
        <v>215823</v>
      </c>
      <c r="D102" s="61">
        <v>195221</v>
      </c>
      <c r="E102" s="61">
        <v>173205</v>
      </c>
      <c r="F102" s="61">
        <v>208864</v>
      </c>
      <c r="G102" s="61">
        <v>215957</v>
      </c>
      <c r="H102" s="61">
        <v>215759</v>
      </c>
      <c r="I102" s="61">
        <v>170347</v>
      </c>
      <c r="J102" s="61">
        <v>211733</v>
      </c>
      <c r="K102" s="61">
        <v>215185</v>
      </c>
      <c r="L102" s="61">
        <v>213736</v>
      </c>
      <c r="M102" s="61">
        <v>235453</v>
      </c>
      <c r="N102" s="61">
        <v>239299</v>
      </c>
      <c r="O102" s="61">
        <f>O101+O97+O93+O89</f>
        <v>280149</v>
      </c>
      <c r="P102" s="61">
        <f>P101+P97+P93+P89</f>
        <v>288955</v>
      </c>
      <c r="Q102" s="61">
        <f>Q101+Q97+Q93+Q89</f>
        <v>242878</v>
      </c>
      <c r="R102" s="32">
        <f t="shared" si="4"/>
        <v>-0.15946081569794604</v>
      </c>
    </row>
    <row r="103" spans="1:16" ht="16.5" customHeight="1">
      <c r="A103" s="1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17"/>
    </row>
    <row r="104" spans="1:133" s="66" customFormat="1" ht="16.5" customHeight="1">
      <c r="A104" s="15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65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</row>
    <row r="105" spans="1:256" s="70" customFormat="1" ht="19.5" customHeight="1">
      <c r="A105" s="67" t="s">
        <v>26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9"/>
      <c r="Q105" s="140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4"/>
      <c r="AG105" s="140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4"/>
      <c r="AW105" s="140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4"/>
      <c r="BM105" s="140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4"/>
      <c r="CC105" s="140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4"/>
      <c r="CS105" s="140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4"/>
      <c r="DI105" s="140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  <c r="DU105" s="143"/>
      <c r="DV105" s="143"/>
      <c r="DW105" s="143"/>
      <c r="DX105" s="144"/>
      <c r="DY105" s="140"/>
      <c r="DZ105" s="143"/>
      <c r="EA105" s="143"/>
      <c r="EB105" s="143"/>
      <c r="EC105" s="143"/>
      <c r="ED105" s="143"/>
      <c r="EE105" s="143"/>
      <c r="EF105" s="143"/>
      <c r="EG105" s="143"/>
      <c r="EH105" s="143"/>
      <c r="EI105" s="143"/>
      <c r="EJ105" s="143"/>
      <c r="EK105" s="143"/>
      <c r="EL105" s="143"/>
      <c r="EM105" s="143"/>
      <c r="EN105" s="144"/>
      <c r="EO105" s="140"/>
      <c r="EP105" s="143"/>
      <c r="EQ105" s="143"/>
      <c r="ER105" s="143"/>
      <c r="ES105" s="143"/>
      <c r="ET105" s="143"/>
      <c r="EU105" s="143"/>
      <c r="EV105" s="143"/>
      <c r="EW105" s="143"/>
      <c r="EX105" s="143"/>
      <c r="EY105" s="143"/>
      <c r="EZ105" s="143"/>
      <c r="FA105" s="143"/>
      <c r="FB105" s="143"/>
      <c r="FC105" s="143"/>
      <c r="FD105" s="144"/>
      <c r="FE105" s="140"/>
      <c r="FF105" s="143"/>
      <c r="FG105" s="143"/>
      <c r="FH105" s="143"/>
      <c r="FI105" s="143"/>
      <c r="FJ105" s="143"/>
      <c r="FK105" s="143"/>
      <c r="FL105" s="143"/>
      <c r="FM105" s="143"/>
      <c r="FN105" s="143"/>
      <c r="FO105" s="143"/>
      <c r="FP105" s="143"/>
      <c r="FQ105" s="143"/>
      <c r="FR105" s="143"/>
      <c r="FS105" s="143"/>
      <c r="FT105" s="144"/>
      <c r="FU105" s="140"/>
      <c r="FV105" s="143"/>
      <c r="FW105" s="143"/>
      <c r="FX105" s="143"/>
      <c r="FY105" s="143"/>
      <c r="FZ105" s="143"/>
      <c r="GA105" s="143"/>
      <c r="GB105" s="143"/>
      <c r="GC105" s="143"/>
      <c r="GD105" s="143"/>
      <c r="GE105" s="143"/>
      <c r="GF105" s="143"/>
      <c r="GG105" s="143"/>
      <c r="GH105" s="143"/>
      <c r="GI105" s="143"/>
      <c r="GJ105" s="144"/>
      <c r="GK105" s="140"/>
      <c r="GL105" s="143"/>
      <c r="GM105" s="143"/>
      <c r="GN105" s="143"/>
      <c r="GO105" s="143"/>
      <c r="GP105" s="143"/>
      <c r="GQ105" s="143"/>
      <c r="GR105" s="143"/>
      <c r="GS105" s="143"/>
      <c r="GT105" s="143"/>
      <c r="GU105" s="143"/>
      <c r="GV105" s="143"/>
      <c r="GW105" s="143"/>
      <c r="GX105" s="143"/>
      <c r="GY105" s="143"/>
      <c r="GZ105" s="144"/>
      <c r="HA105" s="140"/>
      <c r="HB105" s="143"/>
      <c r="HC105" s="143"/>
      <c r="HD105" s="143"/>
      <c r="HE105" s="143"/>
      <c r="HF105" s="143"/>
      <c r="HG105" s="143"/>
      <c r="HH105" s="143"/>
      <c r="HI105" s="143"/>
      <c r="HJ105" s="143"/>
      <c r="HK105" s="143"/>
      <c r="HL105" s="143"/>
      <c r="HM105" s="143"/>
      <c r="HN105" s="143"/>
      <c r="HO105" s="143"/>
      <c r="HP105" s="144"/>
      <c r="HQ105" s="140"/>
      <c r="HR105" s="143"/>
      <c r="HS105" s="143"/>
      <c r="HT105" s="143"/>
      <c r="HU105" s="143"/>
      <c r="HV105" s="143"/>
      <c r="HW105" s="143"/>
      <c r="HX105" s="143"/>
      <c r="HY105" s="143"/>
      <c r="HZ105" s="143"/>
      <c r="IA105" s="143"/>
      <c r="IB105" s="143"/>
      <c r="IC105" s="143"/>
      <c r="ID105" s="143"/>
      <c r="IE105" s="143"/>
      <c r="IF105" s="144"/>
      <c r="IG105" s="140"/>
      <c r="IH105" s="143"/>
      <c r="II105" s="143"/>
      <c r="IJ105" s="143"/>
      <c r="IK105" s="143"/>
      <c r="IL105" s="143"/>
      <c r="IM105" s="143"/>
      <c r="IN105" s="143"/>
      <c r="IO105" s="143"/>
      <c r="IP105" s="143"/>
      <c r="IQ105" s="143"/>
      <c r="IR105" s="143"/>
      <c r="IS105" s="143"/>
      <c r="IT105" s="143"/>
      <c r="IU105" s="143"/>
      <c r="IV105" s="144"/>
    </row>
    <row r="106" spans="1:133" s="66" customFormat="1" ht="16.5" customHeight="1">
      <c r="A106" s="36" t="s">
        <v>22</v>
      </c>
      <c r="B106" s="6" t="s">
        <v>27</v>
      </c>
      <c r="C106" s="6" t="s">
        <v>28</v>
      </c>
      <c r="D106" s="6" t="s">
        <v>29</v>
      </c>
      <c r="E106" s="6" t="s">
        <v>30</v>
      </c>
      <c r="F106" s="6" t="s">
        <v>31</v>
      </c>
      <c r="G106" s="6" t="s">
        <v>32</v>
      </c>
      <c r="H106" s="6" t="s">
        <v>33</v>
      </c>
      <c r="I106" s="6" t="s">
        <v>34</v>
      </c>
      <c r="J106" s="6" t="s">
        <v>35</v>
      </c>
      <c r="K106" s="59" t="s">
        <v>36</v>
      </c>
      <c r="L106" s="6" t="s">
        <v>37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</row>
    <row r="107" spans="1:133" s="66" customFormat="1" ht="16.5" customHeight="1">
      <c r="A107" s="36" t="s">
        <v>4</v>
      </c>
      <c r="B107" s="9">
        <f>'[1]summary'!$B$168</f>
        <v>8764</v>
      </c>
      <c r="C107" s="9">
        <f>'[1]summary'!$C$168</f>
        <v>1193</v>
      </c>
      <c r="D107" s="9">
        <f>'[1]summary'!$D$168</f>
        <v>900</v>
      </c>
      <c r="E107" s="9">
        <f>'[1]summary'!$E$168</f>
        <v>509</v>
      </c>
      <c r="F107" s="9">
        <f>'[1]summary'!$F$168</f>
        <v>194</v>
      </c>
      <c r="G107" s="37">
        <f>'[1]summary'!$G$168</f>
        <v>2286</v>
      </c>
      <c r="H107" s="37">
        <f>'[1]summary'!$H$168</f>
        <v>547</v>
      </c>
      <c r="I107" s="37">
        <f>'[1]summary'!$I$168</f>
        <v>792</v>
      </c>
      <c r="J107" s="37">
        <f>'[1]summary'!$J$168</f>
        <v>815</v>
      </c>
      <c r="K107" s="12">
        <f>'[1]summary'!$K$168</f>
        <v>695</v>
      </c>
      <c r="L107" s="71">
        <f>SUM(B107:K107)</f>
        <v>16695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</row>
    <row r="108" spans="1:133" s="66" customFormat="1" ht="16.5" customHeight="1">
      <c r="A108" s="36" t="s">
        <v>5</v>
      </c>
      <c r="B108" s="9">
        <f>'[1]summary'!$B$169</f>
        <v>9336</v>
      </c>
      <c r="C108" s="9">
        <f>'[1]summary'!$C$169</f>
        <v>1055</v>
      </c>
      <c r="D108" s="9">
        <f>'[1]summary'!$D$169</f>
        <v>815</v>
      </c>
      <c r="E108" s="9">
        <f>'[1]summary'!$E$169</f>
        <v>268</v>
      </c>
      <c r="F108" s="9">
        <f>'[1]summary'!$F$169</f>
        <v>110</v>
      </c>
      <c r="G108" s="37">
        <f>'[1]summary'!$G$169</f>
        <v>2261</v>
      </c>
      <c r="H108" s="37">
        <f>'[1]summary'!$H$169</f>
        <v>655</v>
      </c>
      <c r="I108" s="37">
        <f>'[1]summary'!$I$169</f>
        <v>695</v>
      </c>
      <c r="J108" s="37">
        <f>'[1]summary'!$J$169</f>
        <v>739</v>
      </c>
      <c r="K108" s="12">
        <f>'[1]summary'!$K$169</f>
        <v>518</v>
      </c>
      <c r="L108" s="71">
        <f>SUM(B108:K108)</f>
        <v>16452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</row>
    <row r="109" spans="1:133" s="66" customFormat="1" ht="16.5" customHeight="1">
      <c r="A109" s="36" t="s">
        <v>6</v>
      </c>
      <c r="B109" s="9">
        <f>'[1]summary'!$B$170</f>
        <v>12344</v>
      </c>
      <c r="C109" s="9">
        <f>'[1]summary'!$C$170</f>
        <v>1287</v>
      </c>
      <c r="D109" s="9">
        <f>'[1]summary'!$D$170</f>
        <v>928</v>
      </c>
      <c r="E109" s="9">
        <f>'[1]summary'!$E$170</f>
        <v>260</v>
      </c>
      <c r="F109" s="9">
        <f>'[1]summary'!$F$170</f>
        <v>274</v>
      </c>
      <c r="G109" s="37">
        <f>'[1]summary'!$G$170</f>
        <v>2142</v>
      </c>
      <c r="H109" s="37">
        <f>'[1]summary'!$H$170</f>
        <v>792</v>
      </c>
      <c r="I109" s="37">
        <f>'[1]summary'!$I$170</f>
        <v>907</v>
      </c>
      <c r="J109" s="37">
        <f>'[1]summary'!$J$170</f>
        <v>915</v>
      </c>
      <c r="K109" s="12">
        <f>'[1]summary'!$K$170</f>
        <v>575</v>
      </c>
      <c r="L109" s="71">
        <f>SUM(B109:K109)</f>
        <v>20424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</row>
    <row r="110" spans="1:133" s="66" customFormat="1" ht="16.5" customHeight="1">
      <c r="A110" s="18" t="s">
        <v>7</v>
      </c>
      <c r="B110" s="19">
        <f>SUM(B107:B109)</f>
        <v>30444</v>
      </c>
      <c r="C110" s="19">
        <f>SUM(C107:C109)</f>
        <v>3535</v>
      </c>
      <c r="D110" s="19">
        <f>SUM(D107:D109)</f>
        <v>2643</v>
      </c>
      <c r="E110" s="19">
        <f aca="true" t="shared" si="5" ref="E110:K110">SUM(E107:E109)</f>
        <v>1037</v>
      </c>
      <c r="F110" s="19">
        <f t="shared" si="5"/>
        <v>578</v>
      </c>
      <c r="G110" s="19">
        <f t="shared" si="5"/>
        <v>6689</v>
      </c>
      <c r="H110" s="19">
        <f t="shared" si="5"/>
        <v>1994</v>
      </c>
      <c r="I110" s="19">
        <f t="shared" si="5"/>
        <v>2394</v>
      </c>
      <c r="J110" s="19">
        <f t="shared" si="5"/>
        <v>2469</v>
      </c>
      <c r="K110" s="19">
        <f t="shared" si="5"/>
        <v>1788</v>
      </c>
      <c r="L110" s="19">
        <f>SUM(L107:L109)</f>
        <v>53571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</row>
    <row r="111" spans="1:133" s="66" customFormat="1" ht="16.5" customHeight="1">
      <c r="A111" s="36" t="s">
        <v>8</v>
      </c>
      <c r="B111" s="9">
        <f>'[1]summary'!$B$172</f>
        <v>10292</v>
      </c>
      <c r="C111" s="9">
        <f>'[1]summary'!$C$172</f>
        <v>688</v>
      </c>
      <c r="D111" s="9">
        <f>'[1]summary'!$D$172</f>
        <v>873</v>
      </c>
      <c r="E111" s="9">
        <f>'[1]summary'!$E$172</f>
        <v>300</v>
      </c>
      <c r="F111" s="9">
        <f>'[1]summary'!$F$172</f>
        <v>151</v>
      </c>
      <c r="G111" s="37">
        <f>'[1]summary'!$G$172</f>
        <v>2067</v>
      </c>
      <c r="H111" s="37">
        <f>'[1]summary'!$H$172</f>
        <v>864</v>
      </c>
      <c r="I111" s="37">
        <f>'[1]summary'!$I$172</f>
        <v>1174</v>
      </c>
      <c r="J111" s="37">
        <f>'[1]summary'!$J$172</f>
        <v>987</v>
      </c>
      <c r="K111" s="12">
        <f>'[1]summary'!$K$172</f>
        <v>594</v>
      </c>
      <c r="L111" s="71">
        <f aca="true" t="shared" si="6" ref="L111:L122">SUM(B111:K111)</f>
        <v>17990</v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</row>
    <row r="112" spans="1:133" s="66" customFormat="1" ht="16.5" customHeight="1">
      <c r="A112" s="36" t="s">
        <v>9</v>
      </c>
      <c r="B112" s="9">
        <f>'[1]summary'!$B$173</f>
        <v>7797</v>
      </c>
      <c r="C112" s="9">
        <f>'[1]summary'!$C$173</f>
        <v>543</v>
      </c>
      <c r="D112" s="9">
        <f>'[1]summary'!$D$173</f>
        <v>589</v>
      </c>
      <c r="E112" s="9">
        <f>'[1]summary'!$E$173</f>
        <v>137</v>
      </c>
      <c r="F112" s="9">
        <f>'[1]summary'!$F$173</f>
        <v>92</v>
      </c>
      <c r="G112" s="37">
        <f>'[1]summary'!$G$173</f>
        <v>1439</v>
      </c>
      <c r="H112" s="37">
        <f>'[1]summary'!$H$173</f>
        <v>727</v>
      </c>
      <c r="I112" s="37">
        <f>'[1]summary'!$I$173</f>
        <v>1009</v>
      </c>
      <c r="J112" s="37">
        <f>'[1]summary'!$J$173</f>
        <v>1091</v>
      </c>
      <c r="K112" s="12">
        <f>'[1]summary'!$K$173</f>
        <v>556</v>
      </c>
      <c r="L112" s="71">
        <f t="shared" si="6"/>
        <v>13980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</row>
    <row r="113" spans="1:133" s="66" customFormat="1" ht="16.5" customHeight="1">
      <c r="A113" s="36" t="s">
        <v>10</v>
      </c>
      <c r="B113" s="9">
        <f>'[1]summary'!$B$174</f>
        <v>7886</v>
      </c>
      <c r="C113" s="9">
        <f>'[1]summary'!$C$174</f>
        <v>192</v>
      </c>
      <c r="D113" s="9">
        <f>'[1]summary'!$D$174</f>
        <v>510</v>
      </c>
      <c r="E113" s="9">
        <f>'[1]summary'!$E$174</f>
        <v>201</v>
      </c>
      <c r="F113" s="9">
        <f>'[1]summary'!$F$174</f>
        <v>45</v>
      </c>
      <c r="G113" s="37">
        <f>'[1]summary'!$G$174</f>
        <v>923</v>
      </c>
      <c r="H113" s="37">
        <f>'[1]summary'!$H$174</f>
        <v>687</v>
      </c>
      <c r="I113" s="37">
        <f>'[1]summary'!$I$174</f>
        <v>889</v>
      </c>
      <c r="J113" s="37">
        <f>'[1]summary'!$J$174</f>
        <v>1066</v>
      </c>
      <c r="K113" s="12">
        <f>'[1]summary'!$K$174</f>
        <v>572</v>
      </c>
      <c r="L113" s="71">
        <f t="shared" si="6"/>
        <v>12971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</row>
    <row r="114" spans="1:133" s="66" customFormat="1" ht="16.5" customHeight="1">
      <c r="A114" s="18" t="s">
        <v>11</v>
      </c>
      <c r="B114" s="64">
        <f>SUM(B111:B113)</f>
        <v>25975</v>
      </c>
      <c r="C114" s="64">
        <f>SUM(C111:C113)</f>
        <v>1423</v>
      </c>
      <c r="D114" s="64">
        <f aca="true" t="shared" si="7" ref="D114:K114">SUM(D111:D113)</f>
        <v>1972</v>
      </c>
      <c r="E114" s="64">
        <f t="shared" si="7"/>
        <v>638</v>
      </c>
      <c r="F114" s="64">
        <f t="shared" si="7"/>
        <v>288</v>
      </c>
      <c r="G114" s="64">
        <f t="shared" si="7"/>
        <v>4429</v>
      </c>
      <c r="H114" s="64">
        <f t="shared" si="7"/>
        <v>2278</v>
      </c>
      <c r="I114" s="64">
        <f t="shared" si="7"/>
        <v>3072</v>
      </c>
      <c r="J114" s="64">
        <f t="shared" si="7"/>
        <v>3144</v>
      </c>
      <c r="K114" s="64">
        <f t="shared" si="7"/>
        <v>1722</v>
      </c>
      <c r="L114" s="64">
        <f t="shared" si="6"/>
        <v>44941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</row>
    <row r="115" spans="1:133" s="66" customFormat="1" ht="16.5" customHeight="1">
      <c r="A115" s="36" t="s">
        <v>12</v>
      </c>
      <c r="B115" s="9">
        <f>'[1]summary'!$B$176</f>
        <v>7787</v>
      </c>
      <c r="C115" s="9">
        <f>'[1]summary'!$C$176</f>
        <v>354</v>
      </c>
      <c r="D115" s="9">
        <f>'[1]summary'!$D$176</f>
        <v>762</v>
      </c>
      <c r="E115" s="9">
        <f>'[1]summary'!$E$176</f>
        <v>246</v>
      </c>
      <c r="F115" s="9">
        <f>'[1]summary'!$F$176</f>
        <v>50</v>
      </c>
      <c r="G115" s="37">
        <f>'[1]summary'!$G$176</f>
        <v>1341</v>
      </c>
      <c r="H115" s="37">
        <f>'[1]summary'!$H$176</f>
        <v>1086</v>
      </c>
      <c r="I115" s="37">
        <f>'[1]summary'!$I$176</f>
        <v>1293</v>
      </c>
      <c r="J115" s="37">
        <f>'[1]summary'!$J$176</f>
        <v>1642</v>
      </c>
      <c r="K115" s="12">
        <f>'[1]summary'!$K$176</f>
        <v>963</v>
      </c>
      <c r="L115" s="71">
        <f t="shared" si="6"/>
        <v>15524</v>
      </c>
      <c r="M115" s="17"/>
      <c r="N115" s="71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</row>
    <row r="116" spans="1:133" s="66" customFormat="1" ht="16.5" customHeight="1">
      <c r="A116" s="36" t="s">
        <v>13</v>
      </c>
      <c r="B116" s="9">
        <f>'[1]summary'!$B$177</f>
        <v>6785</v>
      </c>
      <c r="C116" s="9">
        <f>'[1]summary'!$C$177</f>
        <v>394</v>
      </c>
      <c r="D116" s="9">
        <f>'[1]summary'!$D$177</f>
        <v>719</v>
      </c>
      <c r="E116" s="9">
        <f>'[1]summary'!$E$177</f>
        <v>722</v>
      </c>
      <c r="F116" s="9">
        <f>'[1]summary'!$F$177</f>
        <v>53</v>
      </c>
      <c r="G116" s="37">
        <f>'[1]summary'!$G$177</f>
        <v>1554</v>
      </c>
      <c r="H116" s="37">
        <f>'[1]summary'!$H$177</f>
        <v>1544</v>
      </c>
      <c r="I116" s="37">
        <f>'[1]summary'!$I$177</f>
        <v>1708</v>
      </c>
      <c r="J116" s="37">
        <f>'[1]summary'!$J$177</f>
        <v>1771</v>
      </c>
      <c r="K116" s="12">
        <f>'[1]summary'!$K$177</f>
        <v>471</v>
      </c>
      <c r="L116" s="71">
        <f t="shared" si="6"/>
        <v>15721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</row>
    <row r="117" spans="1:133" s="66" customFormat="1" ht="16.5" customHeight="1">
      <c r="A117" s="36" t="s">
        <v>14</v>
      </c>
      <c r="B117" s="9">
        <f>'[1]summary'!$B$178</f>
        <v>2065</v>
      </c>
      <c r="C117" s="9">
        <f>'[1]summary'!$C$178</f>
        <v>178</v>
      </c>
      <c r="D117" s="9">
        <f>'[1]summary'!$D$178</f>
        <v>335</v>
      </c>
      <c r="E117" s="9">
        <f>'[1]summary'!$E$178</f>
        <v>71</v>
      </c>
      <c r="F117" s="9">
        <f>'[1]summary'!$F$178</f>
        <v>29</v>
      </c>
      <c r="G117" s="37">
        <f>'[1]summary'!$G$178</f>
        <v>589</v>
      </c>
      <c r="H117" s="37">
        <f>'[1]summary'!$H$178</f>
        <v>456</v>
      </c>
      <c r="I117" s="37">
        <f>'[1]summary'!$I$178</f>
        <v>662</v>
      </c>
      <c r="J117" s="37">
        <f>'[1]summary'!$J$178</f>
        <v>891</v>
      </c>
      <c r="K117" s="12">
        <f>'[1]summary'!$K$178</f>
        <v>271</v>
      </c>
      <c r="L117" s="71">
        <f t="shared" si="6"/>
        <v>5547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</row>
    <row r="118" spans="1:133" s="66" customFormat="1" ht="16.5" customHeight="1">
      <c r="A118" s="18" t="s">
        <v>15</v>
      </c>
      <c r="B118" s="64">
        <f aca="true" t="shared" si="8" ref="B118:L118">SUM(B115:B117)</f>
        <v>16637</v>
      </c>
      <c r="C118" s="64">
        <f t="shared" si="8"/>
        <v>926</v>
      </c>
      <c r="D118" s="64">
        <f t="shared" si="8"/>
        <v>1816</v>
      </c>
      <c r="E118" s="64">
        <f t="shared" si="8"/>
        <v>1039</v>
      </c>
      <c r="F118" s="64">
        <f t="shared" si="8"/>
        <v>132</v>
      </c>
      <c r="G118" s="64">
        <f t="shared" si="8"/>
        <v>3484</v>
      </c>
      <c r="H118" s="64">
        <f t="shared" si="8"/>
        <v>3086</v>
      </c>
      <c r="I118" s="64">
        <f t="shared" si="8"/>
        <v>3663</v>
      </c>
      <c r="J118" s="64">
        <f t="shared" si="8"/>
        <v>4304</v>
      </c>
      <c r="K118" s="64">
        <f t="shared" si="8"/>
        <v>1705</v>
      </c>
      <c r="L118" s="64">
        <f t="shared" si="8"/>
        <v>36792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</row>
    <row r="119" spans="1:133" s="66" customFormat="1" ht="16.5" customHeight="1">
      <c r="A119" s="36" t="s">
        <v>16</v>
      </c>
      <c r="B119" s="9">
        <f>'[1]summary'!$B$180</f>
        <v>2390</v>
      </c>
      <c r="C119" s="9">
        <f>'[1]summary'!$C$180</f>
        <v>269</v>
      </c>
      <c r="D119" s="9">
        <f>'[1]summary'!$D$180</f>
        <v>342</v>
      </c>
      <c r="E119" s="9">
        <f>'[1]summary'!$E$180</f>
        <v>50</v>
      </c>
      <c r="F119" s="9">
        <f>'[1]summary'!$F$180</f>
        <v>92</v>
      </c>
      <c r="G119" s="37">
        <f>'[1]summary'!$G$180</f>
        <v>760</v>
      </c>
      <c r="H119" s="37">
        <f>'[1]summary'!$H$180</f>
        <v>645</v>
      </c>
      <c r="I119" s="37">
        <f>'[1]summary'!$I$180</f>
        <v>851</v>
      </c>
      <c r="J119" s="37">
        <f>'[1]summary'!$J$180</f>
        <v>801</v>
      </c>
      <c r="K119" s="12">
        <f>'[1]summary'!$K$180</f>
        <v>241</v>
      </c>
      <c r="L119" s="71">
        <f t="shared" si="6"/>
        <v>6441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</row>
    <row r="120" spans="1:133" s="66" customFormat="1" ht="16.5" customHeight="1">
      <c r="A120" s="36" t="s">
        <v>17</v>
      </c>
      <c r="B120" s="9">
        <f>'[1]summary'!$B$181</f>
        <v>4871</v>
      </c>
      <c r="C120" s="9">
        <f>'[1]summary'!$C$181</f>
        <v>439</v>
      </c>
      <c r="D120" s="9">
        <f>'[1]summary'!$D$181</f>
        <v>490</v>
      </c>
      <c r="E120" s="9">
        <f>'[1]summary'!$E$181</f>
        <v>119</v>
      </c>
      <c r="F120" s="9">
        <f>'[1]summary'!$F$181</f>
        <v>176</v>
      </c>
      <c r="G120" s="37">
        <f>'[1]summary'!$G$181</f>
        <v>1192</v>
      </c>
      <c r="H120" s="37">
        <f>'[1]summary'!$H$181</f>
        <v>729</v>
      </c>
      <c r="I120" s="37">
        <f>'[1]summary'!$I$181</f>
        <v>668</v>
      </c>
      <c r="J120" s="37">
        <f>'[1]summary'!$J$181</f>
        <v>866</v>
      </c>
      <c r="K120" s="12">
        <f>'[1]summary'!$K$181</f>
        <v>273</v>
      </c>
      <c r="L120" s="71">
        <f t="shared" si="6"/>
        <v>9823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</row>
    <row r="121" spans="1:133" s="66" customFormat="1" ht="16.5" customHeight="1">
      <c r="A121" s="36" t="s">
        <v>18</v>
      </c>
      <c r="B121" s="9">
        <f>'[1]summary'!$B$182</f>
        <v>6296</v>
      </c>
      <c r="C121" s="9">
        <f>'[1]summary'!$C$182</f>
        <v>519</v>
      </c>
      <c r="D121" s="9">
        <f>'[1]summary'!$D$182</f>
        <v>776</v>
      </c>
      <c r="E121" s="9">
        <f>'[1]summary'!$E$182</f>
        <v>295</v>
      </c>
      <c r="F121" s="9">
        <f>'[1]summary'!$F$182</f>
        <v>213</v>
      </c>
      <c r="G121" s="37">
        <f>'[1]summary'!$G$182</f>
        <v>1432</v>
      </c>
      <c r="H121" s="37">
        <f>'[1]summary'!$H$182</f>
        <v>676</v>
      </c>
      <c r="I121" s="37">
        <f>'[1]summary'!$I$182</f>
        <v>799</v>
      </c>
      <c r="J121" s="37">
        <f>'[1]summary'!$J$182</f>
        <v>1019</v>
      </c>
      <c r="K121" s="12">
        <f>'[1]summary'!$K$182</f>
        <v>474</v>
      </c>
      <c r="L121" s="71">
        <f t="shared" si="6"/>
        <v>12499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</row>
    <row r="122" spans="1:133" s="66" customFormat="1" ht="16.5" customHeight="1">
      <c r="A122" s="18" t="s">
        <v>19</v>
      </c>
      <c r="B122" s="64">
        <f>SUM(B119:B121)</f>
        <v>13557</v>
      </c>
      <c r="C122" s="64">
        <f>SUM(C119:C121)</f>
        <v>1227</v>
      </c>
      <c r="D122" s="64">
        <f aca="true" t="shared" si="9" ref="D122:K122">SUM(D119:D121)</f>
        <v>1608</v>
      </c>
      <c r="E122" s="64">
        <f t="shared" si="9"/>
        <v>464</v>
      </c>
      <c r="F122" s="64">
        <f t="shared" si="9"/>
        <v>481</v>
      </c>
      <c r="G122" s="64">
        <f t="shared" si="9"/>
        <v>3384</v>
      </c>
      <c r="H122" s="64">
        <f t="shared" si="9"/>
        <v>2050</v>
      </c>
      <c r="I122" s="64">
        <f t="shared" si="9"/>
        <v>2318</v>
      </c>
      <c r="J122" s="64">
        <f t="shared" si="9"/>
        <v>2686</v>
      </c>
      <c r="K122" s="64">
        <f t="shared" si="9"/>
        <v>988</v>
      </c>
      <c r="L122" s="64">
        <f t="shared" si="6"/>
        <v>28763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</row>
    <row r="123" spans="1:133" s="66" customFormat="1" ht="16.5" customHeight="1">
      <c r="A123" s="72" t="s">
        <v>38</v>
      </c>
      <c r="B123" s="61">
        <f>B110+B114+B118+B122</f>
        <v>86613</v>
      </c>
      <c r="C123" s="61">
        <f>C110+C114+C118+C122</f>
        <v>7111</v>
      </c>
      <c r="D123" s="61">
        <f aca="true" t="shared" si="10" ref="D123:L123">D110+D114+D118+D122</f>
        <v>8039</v>
      </c>
      <c r="E123" s="61">
        <f t="shared" si="10"/>
        <v>3178</v>
      </c>
      <c r="F123" s="61">
        <f t="shared" si="10"/>
        <v>1479</v>
      </c>
      <c r="G123" s="61">
        <f t="shared" si="10"/>
        <v>17986</v>
      </c>
      <c r="H123" s="61">
        <f t="shared" si="10"/>
        <v>9408</v>
      </c>
      <c r="I123" s="61">
        <f t="shared" si="10"/>
        <v>11447</v>
      </c>
      <c r="J123" s="61">
        <f t="shared" si="10"/>
        <v>12603</v>
      </c>
      <c r="K123" s="61">
        <f t="shared" si="10"/>
        <v>6203</v>
      </c>
      <c r="L123" s="61">
        <f t="shared" si="10"/>
        <v>164067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</row>
    <row r="124" spans="1:133" s="66" customFormat="1" ht="16.5" customHeight="1">
      <c r="A124" s="6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</row>
    <row r="125" spans="1:256" s="70" customFormat="1" ht="19.5" customHeight="1">
      <c r="A125" s="67" t="s">
        <v>39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9"/>
      <c r="Q125" s="140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4"/>
      <c r="AG125" s="140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4"/>
      <c r="AW125" s="140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4"/>
      <c r="BM125" s="140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4"/>
      <c r="CC125" s="140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4"/>
      <c r="CS125" s="140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4"/>
      <c r="DI125" s="140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4"/>
      <c r="DY125" s="140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3"/>
      <c r="EK125" s="143"/>
      <c r="EL125" s="143"/>
      <c r="EM125" s="143"/>
      <c r="EN125" s="144"/>
      <c r="EO125" s="140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4"/>
      <c r="FE125" s="140"/>
      <c r="FF125" s="143"/>
      <c r="FG125" s="143"/>
      <c r="FH125" s="143"/>
      <c r="FI125" s="143"/>
      <c r="FJ125" s="143"/>
      <c r="FK125" s="143"/>
      <c r="FL125" s="143"/>
      <c r="FM125" s="143"/>
      <c r="FN125" s="143"/>
      <c r="FO125" s="143"/>
      <c r="FP125" s="143"/>
      <c r="FQ125" s="143"/>
      <c r="FR125" s="143"/>
      <c r="FS125" s="143"/>
      <c r="FT125" s="144"/>
      <c r="FU125" s="140"/>
      <c r="FV125" s="143"/>
      <c r="FW125" s="143"/>
      <c r="FX125" s="143"/>
      <c r="FY125" s="143"/>
      <c r="FZ125" s="143"/>
      <c r="GA125" s="143"/>
      <c r="GB125" s="143"/>
      <c r="GC125" s="143"/>
      <c r="GD125" s="143"/>
      <c r="GE125" s="143"/>
      <c r="GF125" s="143"/>
      <c r="GG125" s="143"/>
      <c r="GH125" s="143"/>
      <c r="GI125" s="143"/>
      <c r="GJ125" s="144"/>
      <c r="GK125" s="140"/>
      <c r="GL125" s="143"/>
      <c r="GM125" s="143"/>
      <c r="GN125" s="143"/>
      <c r="GO125" s="143"/>
      <c r="GP125" s="143"/>
      <c r="GQ125" s="143"/>
      <c r="GR125" s="143"/>
      <c r="GS125" s="143"/>
      <c r="GT125" s="143"/>
      <c r="GU125" s="143"/>
      <c r="GV125" s="143"/>
      <c r="GW125" s="143"/>
      <c r="GX125" s="143"/>
      <c r="GY125" s="143"/>
      <c r="GZ125" s="144"/>
      <c r="HA125" s="140"/>
      <c r="HB125" s="143"/>
      <c r="HC125" s="143"/>
      <c r="HD125" s="143"/>
      <c r="HE125" s="143"/>
      <c r="HF125" s="143"/>
      <c r="HG125" s="143"/>
      <c r="HH125" s="143"/>
      <c r="HI125" s="143"/>
      <c r="HJ125" s="143"/>
      <c r="HK125" s="143"/>
      <c r="HL125" s="143"/>
      <c r="HM125" s="143"/>
      <c r="HN125" s="143"/>
      <c r="HO125" s="143"/>
      <c r="HP125" s="144"/>
      <c r="HQ125" s="140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4"/>
      <c r="IG125" s="140"/>
      <c r="IH125" s="143"/>
      <c r="II125" s="143"/>
      <c r="IJ125" s="143"/>
      <c r="IK125" s="143"/>
      <c r="IL125" s="143"/>
      <c r="IM125" s="143"/>
      <c r="IN125" s="143"/>
      <c r="IO125" s="143"/>
      <c r="IP125" s="143"/>
      <c r="IQ125" s="143"/>
      <c r="IR125" s="143"/>
      <c r="IS125" s="143"/>
      <c r="IT125" s="143"/>
      <c r="IU125" s="143"/>
      <c r="IV125" s="144"/>
    </row>
    <row r="126" spans="1:133" s="66" customFormat="1" ht="16.5" customHeight="1">
      <c r="A126" s="36" t="s">
        <v>22</v>
      </c>
      <c r="B126" s="6" t="s">
        <v>27</v>
      </c>
      <c r="C126" s="6" t="s">
        <v>28</v>
      </c>
      <c r="D126" s="6" t="s">
        <v>29</v>
      </c>
      <c r="E126" s="6" t="s">
        <v>30</v>
      </c>
      <c r="F126" s="6" t="s">
        <v>31</v>
      </c>
      <c r="G126" s="6" t="s">
        <v>32</v>
      </c>
      <c r="H126" s="6" t="s">
        <v>33</v>
      </c>
      <c r="I126" s="6" t="s">
        <v>34</v>
      </c>
      <c r="J126" s="6" t="s">
        <v>35</v>
      </c>
      <c r="K126" s="59" t="s">
        <v>36</v>
      </c>
      <c r="L126" s="6" t="s">
        <v>20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</row>
    <row r="127" spans="1:133" s="66" customFormat="1" ht="16.5" customHeight="1">
      <c r="A127" s="36" t="s">
        <v>4</v>
      </c>
      <c r="B127" s="9">
        <f>'[1]summary'!$B$188</f>
        <v>4634</v>
      </c>
      <c r="C127" s="9">
        <f>'[1]summary'!$C$188</f>
        <v>256</v>
      </c>
      <c r="D127" s="9">
        <f>'[1]summary'!$D$188</f>
        <v>423</v>
      </c>
      <c r="E127" s="9">
        <f>'[1]summary'!$E$188</f>
        <v>248</v>
      </c>
      <c r="F127" s="9">
        <f>'[1]summary'!$F$188</f>
        <v>54</v>
      </c>
      <c r="G127" s="9">
        <f>'[1]summary'!$G$188</f>
        <v>437</v>
      </c>
      <c r="H127" s="9">
        <f>'[1]summary'!$H$188</f>
        <v>134</v>
      </c>
      <c r="I127" s="9">
        <f>'[1]summary'!$I$188</f>
        <v>230</v>
      </c>
      <c r="J127" s="9">
        <f>'[1]summary'!$J$188</f>
        <v>620</v>
      </c>
      <c r="K127" s="9">
        <f>'[1]summary'!$K$188</f>
        <v>375</v>
      </c>
      <c r="L127" s="71">
        <f>SUM(B127:K127)</f>
        <v>7411</v>
      </c>
      <c r="M127" s="17"/>
      <c r="N127" s="14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</row>
    <row r="128" spans="1:133" s="66" customFormat="1" ht="16.5" customHeight="1">
      <c r="A128" s="36" t="s">
        <v>5</v>
      </c>
      <c r="B128" s="9">
        <f>'[1]summary'!$B$189</f>
        <v>5204</v>
      </c>
      <c r="C128" s="9">
        <f>'[1]summary'!$C$189</f>
        <v>314</v>
      </c>
      <c r="D128" s="9">
        <f>'[1]summary'!$D$189</f>
        <v>445</v>
      </c>
      <c r="E128" s="9">
        <f>'[1]summary'!$E$189</f>
        <v>129</v>
      </c>
      <c r="F128" s="9">
        <f>'[1]summary'!$F$189</f>
        <v>34</v>
      </c>
      <c r="G128" s="9">
        <f>'[1]summary'!$G$189</f>
        <v>408</v>
      </c>
      <c r="H128" s="9">
        <f>'[1]summary'!$H$189</f>
        <v>186</v>
      </c>
      <c r="I128" s="9">
        <f>'[1]summary'!$I$189</f>
        <v>164</v>
      </c>
      <c r="J128" s="9">
        <f>'[1]summary'!$J$189</f>
        <v>515</v>
      </c>
      <c r="K128" s="9">
        <f>'[1]summary'!$K$189</f>
        <v>269</v>
      </c>
      <c r="L128" s="71">
        <f>SUM(B128:K128)</f>
        <v>7668</v>
      </c>
      <c r="M128" s="17"/>
      <c r="N128" s="14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</row>
    <row r="129" spans="1:133" s="66" customFormat="1" ht="16.5" customHeight="1">
      <c r="A129" s="36" t="s">
        <v>6</v>
      </c>
      <c r="B129" s="9">
        <f>'[1]summary'!$B$190</f>
        <v>6970</v>
      </c>
      <c r="C129" s="9">
        <f>'[1]summary'!$C$190</f>
        <v>356</v>
      </c>
      <c r="D129" s="9">
        <f>'[1]summary'!$D$190</f>
        <v>472</v>
      </c>
      <c r="E129" s="9">
        <f>'[1]summary'!$E$190</f>
        <v>141</v>
      </c>
      <c r="F129" s="9">
        <f>'[1]summary'!$F$190</f>
        <v>83</v>
      </c>
      <c r="G129" s="9">
        <f>'[1]summary'!$G$190</f>
        <v>509</v>
      </c>
      <c r="H129" s="9">
        <f>'[1]summary'!$H$190</f>
        <v>216</v>
      </c>
      <c r="I129" s="9">
        <f>'[1]summary'!$I$190</f>
        <v>210</v>
      </c>
      <c r="J129" s="9">
        <f>'[1]summary'!$J$190</f>
        <v>637</v>
      </c>
      <c r="K129" s="9">
        <f>'[1]summary'!$K$190</f>
        <v>301</v>
      </c>
      <c r="L129" s="71">
        <f>SUM(B129:K129)</f>
        <v>9895</v>
      </c>
      <c r="M129" s="17"/>
      <c r="N129" s="14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</row>
    <row r="130" spans="1:133" s="66" customFormat="1" ht="16.5" customHeight="1">
      <c r="A130" s="18" t="s">
        <v>7</v>
      </c>
      <c r="B130" s="19">
        <f aca="true" t="shared" si="11" ref="B130:K130">SUM(B127:B129)</f>
        <v>16808</v>
      </c>
      <c r="C130" s="19">
        <f t="shared" si="11"/>
        <v>926</v>
      </c>
      <c r="D130" s="19">
        <f t="shared" si="11"/>
        <v>1340</v>
      </c>
      <c r="E130" s="19">
        <f t="shared" si="11"/>
        <v>518</v>
      </c>
      <c r="F130" s="19">
        <f t="shared" si="11"/>
        <v>171</v>
      </c>
      <c r="G130" s="19">
        <f t="shared" si="11"/>
        <v>1354</v>
      </c>
      <c r="H130" s="19">
        <f t="shared" si="11"/>
        <v>536</v>
      </c>
      <c r="I130" s="19">
        <f t="shared" si="11"/>
        <v>604</v>
      </c>
      <c r="J130" s="19">
        <f t="shared" si="11"/>
        <v>1772</v>
      </c>
      <c r="K130" s="19">
        <f t="shared" si="11"/>
        <v>945</v>
      </c>
      <c r="L130" s="19">
        <f>SUM(B130:K130)</f>
        <v>24974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</row>
    <row r="131" spans="1:133" s="66" customFormat="1" ht="16.5" customHeight="1">
      <c r="A131" s="36" t="s">
        <v>8</v>
      </c>
      <c r="B131" s="9">
        <f>'[1]summary'!$B$192</f>
        <v>4853</v>
      </c>
      <c r="C131" s="9">
        <f>'[1]summary'!$C$192</f>
        <v>256</v>
      </c>
      <c r="D131" s="9">
        <f>'[1]summary'!$D$192</f>
        <v>456</v>
      </c>
      <c r="E131" s="9">
        <f>'[1]summary'!$E$192</f>
        <v>193</v>
      </c>
      <c r="F131" s="9">
        <f>'[1]summary'!$F$192</f>
        <v>67</v>
      </c>
      <c r="G131" s="9">
        <f>'[1]summary'!$G$192</f>
        <v>404</v>
      </c>
      <c r="H131" s="9">
        <f>'[1]summary'!$H$192</f>
        <v>220</v>
      </c>
      <c r="I131" s="9">
        <f>'[1]summary'!$I$192</f>
        <v>272</v>
      </c>
      <c r="J131" s="9">
        <f>'[1]summary'!$J$192</f>
        <v>703</v>
      </c>
      <c r="K131" s="9">
        <f>'[1]summary'!$K$192</f>
        <v>312</v>
      </c>
      <c r="L131" s="71">
        <f aca="true" t="shared" si="12" ref="L131:L142">SUM(B131:K131)</f>
        <v>7736</v>
      </c>
      <c r="M131" s="52"/>
      <c r="N131" s="34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</row>
    <row r="132" spans="1:133" s="66" customFormat="1" ht="16.5" customHeight="1">
      <c r="A132" s="36" t="s">
        <v>9</v>
      </c>
      <c r="B132" s="9">
        <f>'[1]summary'!$B$193</f>
        <v>4318</v>
      </c>
      <c r="C132" s="9">
        <f>'[1]summary'!$C$193</f>
        <v>234</v>
      </c>
      <c r="D132" s="9">
        <f>'[1]summary'!$D$193</f>
        <v>339</v>
      </c>
      <c r="E132" s="9">
        <f>'[1]summary'!$E$193</f>
        <v>89</v>
      </c>
      <c r="F132" s="9">
        <f>'[1]summary'!$F$193</f>
        <v>50</v>
      </c>
      <c r="G132" s="9">
        <f>'[1]summary'!$G$193</f>
        <v>271</v>
      </c>
      <c r="H132" s="9">
        <f>'[1]summary'!$H$193</f>
        <v>204</v>
      </c>
      <c r="I132" s="9">
        <f>'[1]summary'!$I$193</f>
        <v>261</v>
      </c>
      <c r="J132" s="9">
        <f>'[1]summary'!$J$193</f>
        <v>760</v>
      </c>
      <c r="K132" s="9">
        <f>'[1]summary'!$K$193</f>
        <v>381</v>
      </c>
      <c r="L132" s="71">
        <f t="shared" si="12"/>
        <v>6907</v>
      </c>
      <c r="M132" s="52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</row>
    <row r="133" spans="1:133" s="66" customFormat="1" ht="16.5" customHeight="1">
      <c r="A133" s="36" t="s">
        <v>10</v>
      </c>
      <c r="B133" s="9">
        <f>'[1]summary'!$B$194</f>
        <v>3788</v>
      </c>
      <c r="C133" s="9">
        <f>'[1]summary'!$C$194</f>
        <v>73</v>
      </c>
      <c r="D133" s="9">
        <f>'[1]summary'!$D$194</f>
        <v>314</v>
      </c>
      <c r="E133" s="9">
        <f>'[1]summary'!$E$194</f>
        <v>123</v>
      </c>
      <c r="F133" s="9">
        <f>'[1]summary'!$F$194</f>
        <v>28</v>
      </c>
      <c r="G133" s="9">
        <f>'[1]summary'!$G$194</f>
        <v>155</v>
      </c>
      <c r="H133" s="9">
        <f>'[1]summary'!$H$194</f>
        <v>209</v>
      </c>
      <c r="I133" s="9">
        <f>'[1]summary'!$I$194</f>
        <v>218</v>
      </c>
      <c r="J133" s="9">
        <f>'[1]summary'!$J$194</f>
        <v>789</v>
      </c>
      <c r="K133" s="9">
        <f>'[1]summary'!$K$194</f>
        <v>320</v>
      </c>
      <c r="L133" s="71">
        <f t="shared" si="12"/>
        <v>6017</v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</row>
    <row r="134" spans="1:133" s="66" customFormat="1" ht="16.5" customHeight="1">
      <c r="A134" s="18" t="s">
        <v>11</v>
      </c>
      <c r="B134" s="64">
        <f aca="true" t="shared" si="13" ref="B134:K134">SUM(B131:B133)</f>
        <v>12959</v>
      </c>
      <c r="C134" s="64">
        <f t="shared" si="13"/>
        <v>563</v>
      </c>
      <c r="D134" s="64">
        <f t="shared" si="13"/>
        <v>1109</v>
      </c>
      <c r="E134" s="64">
        <f t="shared" si="13"/>
        <v>405</v>
      </c>
      <c r="F134" s="64">
        <f t="shared" si="13"/>
        <v>145</v>
      </c>
      <c r="G134" s="64">
        <f t="shared" si="13"/>
        <v>830</v>
      </c>
      <c r="H134" s="64">
        <f t="shared" si="13"/>
        <v>633</v>
      </c>
      <c r="I134" s="64">
        <f t="shared" si="13"/>
        <v>751</v>
      </c>
      <c r="J134" s="64">
        <f t="shared" si="13"/>
        <v>2252</v>
      </c>
      <c r="K134" s="64">
        <f t="shared" si="13"/>
        <v>1013</v>
      </c>
      <c r="L134" s="19">
        <f t="shared" si="12"/>
        <v>20660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</row>
    <row r="135" spans="1:133" s="66" customFormat="1" ht="16.5" customHeight="1">
      <c r="A135" s="36" t="s">
        <v>12</v>
      </c>
      <c r="B135" s="9">
        <f>'[1]summary'!$B$196</f>
        <v>3666</v>
      </c>
      <c r="C135" s="9">
        <f>'[1]summary'!$C$196</f>
        <v>126</v>
      </c>
      <c r="D135" s="9">
        <f>'[1]summary'!$D$196</f>
        <v>515</v>
      </c>
      <c r="E135" s="9">
        <f>'[1]summary'!$E$196</f>
        <v>144</v>
      </c>
      <c r="F135" s="9">
        <f>'[1]summary'!$F$196</f>
        <v>27</v>
      </c>
      <c r="G135" s="9">
        <f>'[1]summary'!$G$196</f>
        <v>301</v>
      </c>
      <c r="H135" s="9">
        <f>'[1]summary'!$H$196</f>
        <v>249</v>
      </c>
      <c r="I135" s="9">
        <f>'[1]summary'!$I$196</f>
        <v>353</v>
      </c>
      <c r="J135" s="9">
        <f>'[1]summary'!$J$196</f>
        <v>1256</v>
      </c>
      <c r="K135" s="9">
        <f>'[1]summary'!$K$196</f>
        <v>299</v>
      </c>
      <c r="L135" s="71">
        <f t="shared" si="12"/>
        <v>6936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</row>
    <row r="136" spans="1:133" s="66" customFormat="1" ht="16.5" customHeight="1">
      <c r="A136" s="36" t="s">
        <v>13</v>
      </c>
      <c r="B136" s="9">
        <f>'[1]summary'!$B$197</f>
        <v>2955</v>
      </c>
      <c r="C136" s="9">
        <f>'[1]summary'!$C$197</f>
        <v>110</v>
      </c>
      <c r="D136" s="9">
        <f>'[1]summary'!$D$197</f>
        <v>364</v>
      </c>
      <c r="E136" s="9">
        <f>'[1]summary'!$E$197</f>
        <v>452</v>
      </c>
      <c r="F136" s="9">
        <f>'[1]summary'!$F$197</f>
        <v>27</v>
      </c>
      <c r="G136" s="9">
        <f>'[1]summary'!$G$197</f>
        <v>293</v>
      </c>
      <c r="H136" s="9">
        <f>'[1]summary'!$H$197</f>
        <v>452</v>
      </c>
      <c r="I136" s="9">
        <f>'[1]summary'!$I$197</f>
        <v>707</v>
      </c>
      <c r="J136" s="9">
        <f>'[1]summary'!$J$197</f>
        <v>1375</v>
      </c>
      <c r="K136" s="9">
        <f>'[1]summary'!$K$197</f>
        <v>194</v>
      </c>
      <c r="L136" s="71">
        <f t="shared" si="12"/>
        <v>6929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</row>
    <row r="137" spans="1:133" s="66" customFormat="1" ht="16.5" customHeight="1">
      <c r="A137" s="36" t="s">
        <v>14</v>
      </c>
      <c r="B137" s="9">
        <f>'[1]summary'!$B$198</f>
        <v>529</v>
      </c>
      <c r="C137" s="9">
        <f>'[1]summary'!$C$198</f>
        <v>29</v>
      </c>
      <c r="D137" s="9">
        <f>'[1]summary'!$D$198</f>
        <v>148</v>
      </c>
      <c r="E137" s="9">
        <f>'[1]summary'!$E$198</f>
        <v>8</v>
      </c>
      <c r="F137" s="9">
        <f>'[1]summary'!$F$198</f>
        <v>9</v>
      </c>
      <c r="G137" s="9">
        <f>'[1]summary'!$G$198</f>
        <v>81</v>
      </c>
      <c r="H137" s="9">
        <f>'[1]summary'!$H$198</f>
        <v>112</v>
      </c>
      <c r="I137" s="9">
        <f>'[1]summary'!$I$198</f>
        <v>209</v>
      </c>
      <c r="J137" s="9">
        <f>'[1]summary'!$J$198</f>
        <v>667</v>
      </c>
      <c r="K137" s="9">
        <f>'[1]summary'!$K$198</f>
        <v>97</v>
      </c>
      <c r="L137" s="71">
        <f t="shared" si="12"/>
        <v>1889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</row>
    <row r="138" spans="1:133" s="66" customFormat="1" ht="16.5" customHeight="1">
      <c r="A138" s="18" t="s">
        <v>15</v>
      </c>
      <c r="B138" s="64">
        <f aca="true" t="shared" si="14" ref="B138:K138">SUM(B135:B137)</f>
        <v>7150</v>
      </c>
      <c r="C138" s="64">
        <f t="shared" si="14"/>
        <v>265</v>
      </c>
      <c r="D138" s="64">
        <f t="shared" si="14"/>
        <v>1027</v>
      </c>
      <c r="E138" s="64">
        <f t="shared" si="14"/>
        <v>604</v>
      </c>
      <c r="F138" s="64">
        <f t="shared" si="14"/>
        <v>63</v>
      </c>
      <c r="G138" s="64">
        <f t="shared" si="14"/>
        <v>675</v>
      </c>
      <c r="H138" s="64">
        <f t="shared" si="14"/>
        <v>813</v>
      </c>
      <c r="I138" s="64">
        <f t="shared" si="14"/>
        <v>1269</v>
      </c>
      <c r="J138" s="64">
        <f t="shared" si="14"/>
        <v>3298</v>
      </c>
      <c r="K138" s="64">
        <f t="shared" si="14"/>
        <v>590</v>
      </c>
      <c r="L138" s="19">
        <f t="shared" si="12"/>
        <v>15754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</row>
    <row r="139" spans="1:133" s="66" customFormat="1" ht="16.5" customHeight="1">
      <c r="A139" s="36" t="s">
        <v>16</v>
      </c>
      <c r="B139" s="9">
        <f>'[1]summary'!$B$200</f>
        <v>1093</v>
      </c>
      <c r="C139" s="9">
        <f>'[1]summary'!$C$200</f>
        <v>88</v>
      </c>
      <c r="D139" s="9">
        <f>'[1]summary'!$D$200</f>
        <v>206</v>
      </c>
      <c r="E139" s="9">
        <f>'[1]summary'!$E$200</f>
        <v>27</v>
      </c>
      <c r="F139" s="9">
        <f>'[1]summary'!$F$200</f>
        <v>74</v>
      </c>
      <c r="G139" s="9">
        <f>'[1]summary'!$G$200</f>
        <v>172</v>
      </c>
      <c r="H139" s="9">
        <f>'[1]summary'!$H$200</f>
        <v>174</v>
      </c>
      <c r="I139" s="9">
        <f>'[1]summary'!$I$200</f>
        <v>268</v>
      </c>
      <c r="J139" s="9">
        <f>'[1]summary'!$J$200</f>
        <v>634</v>
      </c>
      <c r="K139" s="9">
        <f>'[1]summary'!$K$200</f>
        <v>111</v>
      </c>
      <c r="L139" s="71">
        <f t="shared" si="12"/>
        <v>2847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</row>
    <row r="140" spans="1:133" s="66" customFormat="1" ht="16.5" customHeight="1">
      <c r="A140" s="36" t="s">
        <v>17</v>
      </c>
      <c r="B140" s="9">
        <f>'[1]summary'!$B$201</f>
        <v>3694</v>
      </c>
      <c r="C140" s="9">
        <f>'[1]summary'!$C$201</f>
        <v>301</v>
      </c>
      <c r="D140" s="9">
        <f>'[1]summary'!$D$201</f>
        <v>367</v>
      </c>
      <c r="E140" s="9">
        <f>'[1]summary'!$E$201</f>
        <v>63</v>
      </c>
      <c r="F140" s="9">
        <f>'[1]summary'!$F$201</f>
        <v>146</v>
      </c>
      <c r="G140" s="9">
        <f>'[1]summary'!$G$201</f>
        <v>313</v>
      </c>
      <c r="H140" s="9">
        <f>'[1]summary'!$H$201</f>
        <v>140</v>
      </c>
      <c r="I140" s="9">
        <f>'[1]summary'!$I$201</f>
        <v>183</v>
      </c>
      <c r="J140" s="9">
        <f>'[1]summary'!$J$201</f>
        <v>674</v>
      </c>
      <c r="K140" s="9">
        <f>'[1]summary'!$K$201</f>
        <v>182</v>
      </c>
      <c r="L140" s="71">
        <f t="shared" si="12"/>
        <v>6063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</row>
    <row r="141" spans="1:133" s="66" customFormat="1" ht="16.5" customHeight="1">
      <c r="A141" s="36" t="s">
        <v>18</v>
      </c>
      <c r="B141" s="9">
        <f>'[1]summary'!$B$202</f>
        <v>4270</v>
      </c>
      <c r="C141" s="9">
        <f>'[1]summary'!$C$202</f>
        <v>250</v>
      </c>
      <c r="D141" s="9">
        <f>'[1]summary'!$D$202</f>
        <v>519</v>
      </c>
      <c r="E141" s="9">
        <f>'[1]summary'!$E$202</f>
        <v>175</v>
      </c>
      <c r="F141" s="9">
        <f>'[1]summary'!$F$202</f>
        <v>160</v>
      </c>
      <c r="G141" s="9">
        <f>'[1]summary'!$G$202</f>
        <v>332</v>
      </c>
      <c r="H141" s="9">
        <f>'[1]summary'!$H$202</f>
        <v>269</v>
      </c>
      <c r="I141" s="9">
        <f>'[1]summary'!$I$202</f>
        <v>332</v>
      </c>
      <c r="J141" s="9">
        <f>'[1]summary'!$J$202</f>
        <v>823</v>
      </c>
      <c r="K141" s="9">
        <f>'[1]summary'!$K$202</f>
        <v>224</v>
      </c>
      <c r="L141" s="71">
        <f t="shared" si="12"/>
        <v>7354</v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</row>
    <row r="142" spans="1:133" s="66" customFormat="1" ht="16.5" customHeight="1">
      <c r="A142" s="18" t="s">
        <v>19</v>
      </c>
      <c r="B142" s="64">
        <f aca="true" t="shared" si="15" ref="B142:K142">SUM(B139:B141)</f>
        <v>9057</v>
      </c>
      <c r="C142" s="64">
        <f t="shared" si="15"/>
        <v>639</v>
      </c>
      <c r="D142" s="64">
        <f t="shared" si="15"/>
        <v>1092</v>
      </c>
      <c r="E142" s="64">
        <f t="shared" si="15"/>
        <v>265</v>
      </c>
      <c r="F142" s="64">
        <f t="shared" si="15"/>
        <v>380</v>
      </c>
      <c r="G142" s="64">
        <f t="shared" si="15"/>
        <v>817</v>
      </c>
      <c r="H142" s="64">
        <f t="shared" si="15"/>
        <v>583</v>
      </c>
      <c r="I142" s="64">
        <f t="shared" si="15"/>
        <v>783</v>
      </c>
      <c r="J142" s="64">
        <f t="shared" si="15"/>
        <v>2131</v>
      </c>
      <c r="K142" s="64">
        <f t="shared" si="15"/>
        <v>517</v>
      </c>
      <c r="L142" s="19">
        <f t="shared" si="12"/>
        <v>16264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</row>
    <row r="143" spans="1:133" s="66" customFormat="1" ht="16.5" customHeight="1">
      <c r="A143" s="72" t="s">
        <v>38</v>
      </c>
      <c r="B143" s="61">
        <f>B130+B134+B138+B142</f>
        <v>45974</v>
      </c>
      <c r="C143" s="61">
        <f aca="true" t="shared" si="16" ref="C143:L143">C130+C134+C138+C142</f>
        <v>2393</v>
      </c>
      <c r="D143" s="61">
        <f t="shared" si="16"/>
        <v>4568</v>
      </c>
      <c r="E143" s="61">
        <f t="shared" si="16"/>
        <v>1792</v>
      </c>
      <c r="F143" s="61">
        <f t="shared" si="16"/>
        <v>759</v>
      </c>
      <c r="G143" s="61">
        <f t="shared" si="16"/>
        <v>3676</v>
      </c>
      <c r="H143" s="61">
        <f t="shared" si="16"/>
        <v>2565</v>
      </c>
      <c r="I143" s="61">
        <f t="shared" si="16"/>
        <v>3407</v>
      </c>
      <c r="J143" s="61">
        <f t="shared" si="16"/>
        <v>9453</v>
      </c>
      <c r="K143" s="61">
        <f t="shared" si="16"/>
        <v>3065</v>
      </c>
      <c r="L143" s="61">
        <f t="shared" si="16"/>
        <v>77652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</row>
    <row r="144" spans="1:133" s="66" customFormat="1" ht="16.5" customHeight="1">
      <c r="A144" s="15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55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</row>
    <row r="145" spans="1:256" s="70" customFormat="1" ht="19.5" customHeight="1">
      <c r="A145" s="67" t="s">
        <v>40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9"/>
      <c r="Q145" s="140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4"/>
      <c r="AG145" s="140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4"/>
      <c r="AW145" s="140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4"/>
      <c r="BM145" s="140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4"/>
      <c r="CC145" s="140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4"/>
      <c r="CS145" s="140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  <c r="DE145" s="143"/>
      <c r="DF145" s="143"/>
      <c r="DG145" s="143"/>
      <c r="DH145" s="144"/>
      <c r="DI145" s="140"/>
      <c r="DJ145" s="143"/>
      <c r="DK145" s="143"/>
      <c r="DL145" s="143"/>
      <c r="DM145" s="143"/>
      <c r="DN145" s="143"/>
      <c r="DO145" s="143"/>
      <c r="DP145" s="143"/>
      <c r="DQ145" s="143"/>
      <c r="DR145" s="143"/>
      <c r="DS145" s="143"/>
      <c r="DT145" s="143"/>
      <c r="DU145" s="143"/>
      <c r="DV145" s="143"/>
      <c r="DW145" s="143"/>
      <c r="DX145" s="144"/>
      <c r="DY145" s="140"/>
      <c r="DZ145" s="143"/>
      <c r="EA145" s="143"/>
      <c r="EB145" s="143"/>
      <c r="EC145" s="143"/>
      <c r="ED145" s="143"/>
      <c r="EE145" s="143"/>
      <c r="EF145" s="143"/>
      <c r="EG145" s="143"/>
      <c r="EH145" s="143"/>
      <c r="EI145" s="143"/>
      <c r="EJ145" s="143"/>
      <c r="EK145" s="143"/>
      <c r="EL145" s="143"/>
      <c r="EM145" s="143"/>
      <c r="EN145" s="144"/>
      <c r="EO145" s="140"/>
      <c r="EP145" s="143"/>
      <c r="EQ145" s="143"/>
      <c r="ER145" s="143"/>
      <c r="ES145" s="143"/>
      <c r="ET145" s="143"/>
      <c r="EU145" s="143"/>
      <c r="EV145" s="143"/>
      <c r="EW145" s="143"/>
      <c r="EX145" s="143"/>
      <c r="EY145" s="143"/>
      <c r="EZ145" s="143"/>
      <c r="FA145" s="143"/>
      <c r="FB145" s="143"/>
      <c r="FC145" s="143"/>
      <c r="FD145" s="144"/>
      <c r="FE145" s="140"/>
      <c r="FF145" s="143"/>
      <c r="FG145" s="143"/>
      <c r="FH145" s="143"/>
      <c r="FI145" s="143"/>
      <c r="FJ145" s="143"/>
      <c r="FK145" s="143"/>
      <c r="FL145" s="143"/>
      <c r="FM145" s="143"/>
      <c r="FN145" s="143"/>
      <c r="FO145" s="143"/>
      <c r="FP145" s="143"/>
      <c r="FQ145" s="143"/>
      <c r="FR145" s="143"/>
      <c r="FS145" s="143"/>
      <c r="FT145" s="144"/>
      <c r="FU145" s="140"/>
      <c r="FV145" s="143"/>
      <c r="FW145" s="143"/>
      <c r="FX145" s="143"/>
      <c r="FY145" s="143"/>
      <c r="FZ145" s="143"/>
      <c r="GA145" s="143"/>
      <c r="GB145" s="143"/>
      <c r="GC145" s="143"/>
      <c r="GD145" s="143"/>
      <c r="GE145" s="143"/>
      <c r="GF145" s="143"/>
      <c r="GG145" s="143"/>
      <c r="GH145" s="143"/>
      <c r="GI145" s="143"/>
      <c r="GJ145" s="144"/>
      <c r="GK145" s="140"/>
      <c r="GL145" s="143"/>
      <c r="GM145" s="143"/>
      <c r="GN145" s="143"/>
      <c r="GO145" s="143"/>
      <c r="GP145" s="143"/>
      <c r="GQ145" s="143"/>
      <c r="GR145" s="143"/>
      <c r="GS145" s="143"/>
      <c r="GT145" s="143"/>
      <c r="GU145" s="143"/>
      <c r="GV145" s="143"/>
      <c r="GW145" s="143"/>
      <c r="GX145" s="143"/>
      <c r="GY145" s="143"/>
      <c r="GZ145" s="144"/>
      <c r="HA145" s="140"/>
      <c r="HB145" s="143"/>
      <c r="HC145" s="143"/>
      <c r="HD145" s="143"/>
      <c r="HE145" s="143"/>
      <c r="HF145" s="143"/>
      <c r="HG145" s="143"/>
      <c r="HH145" s="143"/>
      <c r="HI145" s="143"/>
      <c r="HJ145" s="143"/>
      <c r="HK145" s="143"/>
      <c r="HL145" s="143"/>
      <c r="HM145" s="143"/>
      <c r="HN145" s="143"/>
      <c r="HO145" s="143"/>
      <c r="HP145" s="144"/>
      <c r="HQ145" s="140"/>
      <c r="HR145" s="143"/>
      <c r="HS145" s="143"/>
      <c r="HT145" s="143"/>
      <c r="HU145" s="143"/>
      <c r="HV145" s="143"/>
      <c r="HW145" s="143"/>
      <c r="HX145" s="143"/>
      <c r="HY145" s="143"/>
      <c r="HZ145" s="143"/>
      <c r="IA145" s="143"/>
      <c r="IB145" s="143"/>
      <c r="IC145" s="143"/>
      <c r="ID145" s="143"/>
      <c r="IE145" s="143"/>
      <c r="IF145" s="144"/>
      <c r="IG145" s="140"/>
      <c r="IH145" s="143"/>
      <c r="II145" s="143"/>
      <c r="IJ145" s="143"/>
      <c r="IK145" s="143"/>
      <c r="IL145" s="143"/>
      <c r="IM145" s="143"/>
      <c r="IN145" s="143"/>
      <c r="IO145" s="143"/>
      <c r="IP145" s="143"/>
      <c r="IQ145" s="143"/>
      <c r="IR145" s="143"/>
      <c r="IS145" s="143"/>
      <c r="IT145" s="143"/>
      <c r="IU145" s="143"/>
      <c r="IV145" s="144"/>
    </row>
    <row r="146" spans="1:133" s="66" customFormat="1" ht="16.5" customHeight="1">
      <c r="A146" s="36" t="s">
        <v>22</v>
      </c>
      <c r="B146" s="6" t="s">
        <v>27</v>
      </c>
      <c r="C146" s="6" t="s">
        <v>28</v>
      </c>
      <c r="D146" s="6" t="s">
        <v>29</v>
      </c>
      <c r="E146" s="6" t="s">
        <v>30</v>
      </c>
      <c r="F146" s="6" t="s">
        <v>31</v>
      </c>
      <c r="G146" s="6" t="s">
        <v>32</v>
      </c>
      <c r="H146" s="6" t="s">
        <v>33</v>
      </c>
      <c r="I146" s="6" t="s">
        <v>34</v>
      </c>
      <c r="J146" s="6" t="s">
        <v>35</v>
      </c>
      <c r="K146" s="59" t="s">
        <v>36</v>
      </c>
      <c r="L146" s="6" t="s">
        <v>37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</row>
    <row r="147" spans="1:133" s="66" customFormat="1" ht="16.5" customHeight="1">
      <c r="A147" s="36" t="s">
        <v>4</v>
      </c>
      <c r="B147" s="9">
        <f aca="true" t="shared" si="17" ref="B147:K149">B107-B127</f>
        <v>4130</v>
      </c>
      <c r="C147" s="9">
        <f t="shared" si="17"/>
        <v>937</v>
      </c>
      <c r="D147" s="9">
        <f t="shared" si="17"/>
        <v>477</v>
      </c>
      <c r="E147" s="9">
        <f t="shared" si="17"/>
        <v>261</v>
      </c>
      <c r="F147" s="9">
        <f t="shared" si="17"/>
        <v>140</v>
      </c>
      <c r="G147" s="9">
        <f t="shared" si="17"/>
        <v>1849</v>
      </c>
      <c r="H147" s="9">
        <f t="shared" si="17"/>
        <v>413</v>
      </c>
      <c r="I147" s="9">
        <f t="shared" si="17"/>
        <v>562</v>
      </c>
      <c r="J147" s="9">
        <f t="shared" si="17"/>
        <v>195</v>
      </c>
      <c r="K147" s="9">
        <f t="shared" si="17"/>
        <v>320</v>
      </c>
      <c r="L147" s="71">
        <f>SUM(B147:K147)</f>
        <v>9284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</row>
    <row r="148" spans="1:133" s="66" customFormat="1" ht="16.5" customHeight="1">
      <c r="A148" s="36" t="s">
        <v>5</v>
      </c>
      <c r="B148" s="9">
        <f t="shared" si="17"/>
        <v>4132</v>
      </c>
      <c r="C148" s="9">
        <f t="shared" si="17"/>
        <v>741</v>
      </c>
      <c r="D148" s="9">
        <f t="shared" si="17"/>
        <v>370</v>
      </c>
      <c r="E148" s="9">
        <f t="shared" si="17"/>
        <v>139</v>
      </c>
      <c r="F148" s="9">
        <f t="shared" si="17"/>
        <v>76</v>
      </c>
      <c r="G148" s="9">
        <f t="shared" si="17"/>
        <v>1853</v>
      </c>
      <c r="H148" s="9">
        <f t="shared" si="17"/>
        <v>469</v>
      </c>
      <c r="I148" s="9">
        <f t="shared" si="17"/>
        <v>531</v>
      </c>
      <c r="J148" s="9">
        <f t="shared" si="17"/>
        <v>224</v>
      </c>
      <c r="K148" s="9">
        <f t="shared" si="17"/>
        <v>249</v>
      </c>
      <c r="L148" s="71">
        <f>SUM(B148:K148)</f>
        <v>8784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</row>
    <row r="149" spans="1:133" s="66" customFormat="1" ht="16.5" customHeight="1">
      <c r="A149" s="36" t="s">
        <v>6</v>
      </c>
      <c r="B149" s="9">
        <f t="shared" si="17"/>
        <v>5374</v>
      </c>
      <c r="C149" s="9">
        <f t="shared" si="17"/>
        <v>931</v>
      </c>
      <c r="D149" s="9">
        <f t="shared" si="17"/>
        <v>456</v>
      </c>
      <c r="E149" s="9">
        <f t="shared" si="17"/>
        <v>119</v>
      </c>
      <c r="F149" s="9">
        <f t="shared" si="17"/>
        <v>191</v>
      </c>
      <c r="G149" s="9">
        <f t="shared" si="17"/>
        <v>1633</v>
      </c>
      <c r="H149" s="9">
        <f t="shared" si="17"/>
        <v>576</v>
      </c>
      <c r="I149" s="9">
        <f t="shared" si="17"/>
        <v>697</v>
      </c>
      <c r="J149" s="9">
        <f t="shared" si="17"/>
        <v>278</v>
      </c>
      <c r="K149" s="9">
        <f t="shared" si="17"/>
        <v>274</v>
      </c>
      <c r="L149" s="71">
        <f>SUM(B149:K149)</f>
        <v>10529</v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</row>
    <row r="150" spans="1:133" s="66" customFormat="1" ht="16.5" customHeight="1">
      <c r="A150" s="18" t="s">
        <v>7</v>
      </c>
      <c r="B150" s="19">
        <f>SUM(B147:B149)</f>
        <v>13636</v>
      </c>
      <c r="C150" s="19">
        <f aca="true" t="shared" si="18" ref="C150:L150">SUM(C147:C149)</f>
        <v>2609</v>
      </c>
      <c r="D150" s="19">
        <f t="shared" si="18"/>
        <v>1303</v>
      </c>
      <c r="E150" s="19">
        <f t="shared" si="18"/>
        <v>519</v>
      </c>
      <c r="F150" s="19">
        <f t="shared" si="18"/>
        <v>407</v>
      </c>
      <c r="G150" s="19">
        <f t="shared" si="18"/>
        <v>5335</v>
      </c>
      <c r="H150" s="19">
        <f t="shared" si="18"/>
        <v>1458</v>
      </c>
      <c r="I150" s="19">
        <f t="shared" si="18"/>
        <v>1790</v>
      </c>
      <c r="J150" s="19">
        <f t="shared" si="18"/>
        <v>697</v>
      </c>
      <c r="K150" s="19">
        <f t="shared" si="18"/>
        <v>843</v>
      </c>
      <c r="L150" s="19">
        <f t="shared" si="18"/>
        <v>28597</v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</row>
    <row r="151" spans="1:133" s="66" customFormat="1" ht="16.5" customHeight="1">
      <c r="A151" s="36" t="s">
        <v>8</v>
      </c>
      <c r="B151" s="9">
        <f>B111-B131</f>
        <v>5439</v>
      </c>
      <c r="C151" s="9">
        <f aca="true" t="shared" si="19" ref="C151:K153">C111-C131</f>
        <v>432</v>
      </c>
      <c r="D151" s="9">
        <f t="shared" si="19"/>
        <v>417</v>
      </c>
      <c r="E151" s="9">
        <f t="shared" si="19"/>
        <v>107</v>
      </c>
      <c r="F151" s="9">
        <f t="shared" si="19"/>
        <v>84</v>
      </c>
      <c r="G151" s="9">
        <f t="shared" si="19"/>
        <v>1663</v>
      </c>
      <c r="H151" s="9">
        <f t="shared" si="19"/>
        <v>644</v>
      </c>
      <c r="I151" s="9">
        <f t="shared" si="19"/>
        <v>902</v>
      </c>
      <c r="J151" s="9">
        <f t="shared" si="19"/>
        <v>284</v>
      </c>
      <c r="K151" s="9">
        <f t="shared" si="19"/>
        <v>282</v>
      </c>
      <c r="L151" s="71">
        <f>SUM(B151:K151)</f>
        <v>10254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</row>
    <row r="152" spans="1:133" s="66" customFormat="1" ht="16.5" customHeight="1">
      <c r="A152" s="36" t="s">
        <v>9</v>
      </c>
      <c r="B152" s="9">
        <f>B112-B132</f>
        <v>3479</v>
      </c>
      <c r="C152" s="9">
        <f t="shared" si="19"/>
        <v>309</v>
      </c>
      <c r="D152" s="9">
        <f t="shared" si="19"/>
        <v>250</v>
      </c>
      <c r="E152" s="9">
        <f t="shared" si="19"/>
        <v>48</v>
      </c>
      <c r="F152" s="9">
        <f t="shared" si="19"/>
        <v>42</v>
      </c>
      <c r="G152" s="9">
        <f t="shared" si="19"/>
        <v>1168</v>
      </c>
      <c r="H152" s="9">
        <f t="shared" si="19"/>
        <v>523</v>
      </c>
      <c r="I152" s="9">
        <f t="shared" si="19"/>
        <v>748</v>
      </c>
      <c r="J152" s="9">
        <f t="shared" si="19"/>
        <v>331</v>
      </c>
      <c r="K152" s="9">
        <f t="shared" si="19"/>
        <v>175</v>
      </c>
      <c r="L152" s="71">
        <f>SUM(B152:K152)</f>
        <v>7073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</row>
    <row r="153" spans="1:133" s="66" customFormat="1" ht="16.5" customHeight="1">
      <c r="A153" s="36" t="s">
        <v>10</v>
      </c>
      <c r="B153" s="9">
        <f>B113-B133</f>
        <v>4098</v>
      </c>
      <c r="C153" s="9">
        <f t="shared" si="19"/>
        <v>119</v>
      </c>
      <c r="D153" s="9">
        <f t="shared" si="19"/>
        <v>196</v>
      </c>
      <c r="E153" s="9">
        <f t="shared" si="19"/>
        <v>78</v>
      </c>
      <c r="F153" s="9">
        <f t="shared" si="19"/>
        <v>17</v>
      </c>
      <c r="G153" s="9">
        <f t="shared" si="19"/>
        <v>768</v>
      </c>
      <c r="H153" s="9">
        <f t="shared" si="19"/>
        <v>478</v>
      </c>
      <c r="I153" s="9">
        <f t="shared" si="19"/>
        <v>671</v>
      </c>
      <c r="J153" s="9">
        <f t="shared" si="19"/>
        <v>277</v>
      </c>
      <c r="K153" s="9">
        <f t="shared" si="19"/>
        <v>252</v>
      </c>
      <c r="L153" s="71">
        <f>SUM(B153:K153)</f>
        <v>6954</v>
      </c>
      <c r="M153" s="17"/>
      <c r="N153" s="13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</row>
    <row r="154" spans="1:133" s="66" customFormat="1" ht="16.5" customHeight="1">
      <c r="A154" s="18" t="s">
        <v>11</v>
      </c>
      <c r="B154" s="64">
        <f>SUM(B151:B153)</f>
        <v>13016</v>
      </c>
      <c r="C154" s="64">
        <f aca="true" t="shared" si="20" ref="C154:L154">SUM(C151:C153)</f>
        <v>860</v>
      </c>
      <c r="D154" s="64">
        <f t="shared" si="20"/>
        <v>863</v>
      </c>
      <c r="E154" s="64">
        <f t="shared" si="20"/>
        <v>233</v>
      </c>
      <c r="F154" s="64">
        <f t="shared" si="20"/>
        <v>143</v>
      </c>
      <c r="G154" s="64">
        <f t="shared" si="20"/>
        <v>3599</v>
      </c>
      <c r="H154" s="64">
        <f>SUM(H151:H153)</f>
        <v>1645</v>
      </c>
      <c r="I154" s="64">
        <f t="shared" si="20"/>
        <v>2321</v>
      </c>
      <c r="J154" s="64">
        <f t="shared" si="20"/>
        <v>892</v>
      </c>
      <c r="K154" s="64">
        <f t="shared" si="20"/>
        <v>709</v>
      </c>
      <c r="L154" s="19">
        <f t="shared" si="20"/>
        <v>24281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</row>
    <row r="155" spans="1:133" s="66" customFormat="1" ht="16.5" customHeight="1">
      <c r="A155" s="36" t="s">
        <v>12</v>
      </c>
      <c r="B155" s="9">
        <f>B115-B135</f>
        <v>4121</v>
      </c>
      <c r="C155" s="9">
        <f aca="true" t="shared" si="21" ref="C155:J157">C115-C135</f>
        <v>228</v>
      </c>
      <c r="D155" s="9">
        <f t="shared" si="21"/>
        <v>247</v>
      </c>
      <c r="E155" s="9">
        <f t="shared" si="21"/>
        <v>102</v>
      </c>
      <c r="F155" s="9">
        <f t="shared" si="21"/>
        <v>23</v>
      </c>
      <c r="G155" s="9">
        <f t="shared" si="21"/>
        <v>1040</v>
      </c>
      <c r="H155" s="9">
        <f t="shared" si="21"/>
        <v>837</v>
      </c>
      <c r="I155" s="9">
        <f t="shared" si="21"/>
        <v>940</v>
      </c>
      <c r="J155" s="9">
        <f t="shared" si="21"/>
        <v>386</v>
      </c>
      <c r="K155" s="9">
        <f>K115-K135</f>
        <v>664</v>
      </c>
      <c r="L155" s="71">
        <f>SUM(B155:K155)</f>
        <v>8588</v>
      </c>
      <c r="M155" s="71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</row>
    <row r="156" spans="1:133" s="66" customFormat="1" ht="16.5" customHeight="1">
      <c r="A156" s="36" t="s">
        <v>13</v>
      </c>
      <c r="B156" s="9">
        <f>B116-B136</f>
        <v>3830</v>
      </c>
      <c r="C156" s="9">
        <f t="shared" si="21"/>
        <v>284</v>
      </c>
      <c r="D156" s="9">
        <f t="shared" si="21"/>
        <v>355</v>
      </c>
      <c r="E156" s="9">
        <f t="shared" si="21"/>
        <v>270</v>
      </c>
      <c r="F156" s="9">
        <f t="shared" si="21"/>
        <v>26</v>
      </c>
      <c r="G156" s="9">
        <f t="shared" si="21"/>
        <v>1261</v>
      </c>
      <c r="H156" s="9">
        <f t="shared" si="21"/>
        <v>1092</v>
      </c>
      <c r="I156" s="9">
        <f t="shared" si="21"/>
        <v>1001</v>
      </c>
      <c r="J156" s="9">
        <f t="shared" si="21"/>
        <v>396</v>
      </c>
      <c r="K156" s="9">
        <f>K116-K136</f>
        <v>277</v>
      </c>
      <c r="L156" s="71">
        <f>SUM(B156:K156)</f>
        <v>8792</v>
      </c>
      <c r="M156" s="53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</row>
    <row r="157" spans="1:133" s="66" customFormat="1" ht="16.5" customHeight="1">
      <c r="A157" s="36" t="s">
        <v>14</v>
      </c>
      <c r="B157" s="9">
        <f>B117-B137</f>
        <v>1536</v>
      </c>
      <c r="C157" s="9">
        <f t="shared" si="21"/>
        <v>149</v>
      </c>
      <c r="D157" s="9">
        <f t="shared" si="21"/>
        <v>187</v>
      </c>
      <c r="E157" s="9">
        <f t="shared" si="21"/>
        <v>63</v>
      </c>
      <c r="F157" s="9">
        <f t="shared" si="21"/>
        <v>20</v>
      </c>
      <c r="G157" s="9">
        <f t="shared" si="21"/>
        <v>508</v>
      </c>
      <c r="H157" s="9">
        <f t="shared" si="21"/>
        <v>344</v>
      </c>
      <c r="I157" s="9">
        <f t="shared" si="21"/>
        <v>453</v>
      </c>
      <c r="J157" s="9">
        <f t="shared" si="21"/>
        <v>224</v>
      </c>
      <c r="K157" s="9">
        <f>K117-K137</f>
        <v>174</v>
      </c>
      <c r="L157" s="71">
        <f>SUM(B157:K157)</f>
        <v>3658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</row>
    <row r="158" spans="1:133" s="66" customFormat="1" ht="16.5" customHeight="1">
      <c r="A158" s="18" t="s">
        <v>15</v>
      </c>
      <c r="B158" s="64">
        <f>SUM(B155:B157)</f>
        <v>9487</v>
      </c>
      <c r="C158" s="64">
        <f aca="true" t="shared" si="22" ref="C158:L158">SUM(C155:C157)</f>
        <v>661</v>
      </c>
      <c r="D158" s="64">
        <f t="shared" si="22"/>
        <v>789</v>
      </c>
      <c r="E158" s="64">
        <f t="shared" si="22"/>
        <v>435</v>
      </c>
      <c r="F158" s="64">
        <f>SUM(F155:F157)</f>
        <v>69</v>
      </c>
      <c r="G158" s="64">
        <f t="shared" si="22"/>
        <v>2809</v>
      </c>
      <c r="H158" s="64">
        <f t="shared" si="22"/>
        <v>2273</v>
      </c>
      <c r="I158" s="64">
        <f t="shared" si="22"/>
        <v>2394</v>
      </c>
      <c r="J158" s="64">
        <f t="shared" si="22"/>
        <v>1006</v>
      </c>
      <c r="K158" s="64">
        <f t="shared" si="22"/>
        <v>1115</v>
      </c>
      <c r="L158" s="19">
        <f t="shared" si="22"/>
        <v>21038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</row>
    <row r="159" spans="1:133" s="66" customFormat="1" ht="16.5" customHeight="1">
      <c r="A159" s="36" t="s">
        <v>16</v>
      </c>
      <c r="B159" s="9">
        <f>B119-B139</f>
        <v>1297</v>
      </c>
      <c r="C159" s="9">
        <f aca="true" t="shared" si="23" ref="C159:K161">C119-C139</f>
        <v>181</v>
      </c>
      <c r="D159" s="9">
        <f t="shared" si="23"/>
        <v>136</v>
      </c>
      <c r="E159" s="9">
        <f t="shared" si="23"/>
        <v>23</v>
      </c>
      <c r="F159" s="9">
        <f t="shared" si="23"/>
        <v>18</v>
      </c>
      <c r="G159" s="9">
        <f t="shared" si="23"/>
        <v>588</v>
      </c>
      <c r="H159" s="9">
        <f t="shared" si="23"/>
        <v>471</v>
      </c>
      <c r="I159" s="9">
        <f t="shared" si="23"/>
        <v>583</v>
      </c>
      <c r="J159" s="9">
        <f t="shared" si="23"/>
        <v>167</v>
      </c>
      <c r="K159" s="9">
        <f t="shared" si="23"/>
        <v>130</v>
      </c>
      <c r="L159" s="71">
        <f>SUM(B159:K159)</f>
        <v>3594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</row>
    <row r="160" spans="1:133" s="66" customFormat="1" ht="16.5" customHeight="1">
      <c r="A160" s="36" t="s">
        <v>17</v>
      </c>
      <c r="B160" s="9">
        <f>B120-B140</f>
        <v>1177</v>
      </c>
      <c r="C160" s="9">
        <f t="shared" si="23"/>
        <v>138</v>
      </c>
      <c r="D160" s="9">
        <f t="shared" si="23"/>
        <v>123</v>
      </c>
      <c r="E160" s="9">
        <f t="shared" si="23"/>
        <v>56</v>
      </c>
      <c r="F160" s="9">
        <f t="shared" si="23"/>
        <v>30</v>
      </c>
      <c r="G160" s="9">
        <f t="shared" si="23"/>
        <v>879</v>
      </c>
      <c r="H160" s="9">
        <f t="shared" si="23"/>
        <v>589</v>
      </c>
      <c r="I160" s="9">
        <f t="shared" si="23"/>
        <v>485</v>
      </c>
      <c r="J160" s="9">
        <f t="shared" si="23"/>
        <v>192</v>
      </c>
      <c r="K160" s="9">
        <f t="shared" si="23"/>
        <v>91</v>
      </c>
      <c r="L160" s="71">
        <f>SUM(B160:K160)</f>
        <v>3760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</row>
    <row r="161" spans="1:133" s="66" customFormat="1" ht="16.5" customHeight="1">
      <c r="A161" s="36" t="s">
        <v>18</v>
      </c>
      <c r="B161" s="9">
        <f>B121-B141</f>
        <v>2026</v>
      </c>
      <c r="C161" s="9">
        <f t="shared" si="23"/>
        <v>269</v>
      </c>
      <c r="D161" s="9">
        <f t="shared" si="23"/>
        <v>257</v>
      </c>
      <c r="E161" s="9">
        <f t="shared" si="23"/>
        <v>120</v>
      </c>
      <c r="F161" s="9">
        <f t="shared" si="23"/>
        <v>53</v>
      </c>
      <c r="G161" s="9">
        <f t="shared" si="23"/>
        <v>1100</v>
      </c>
      <c r="H161" s="9">
        <f t="shared" si="23"/>
        <v>407</v>
      </c>
      <c r="I161" s="9">
        <f t="shared" si="23"/>
        <v>467</v>
      </c>
      <c r="J161" s="9">
        <f t="shared" si="23"/>
        <v>196</v>
      </c>
      <c r="K161" s="9">
        <f t="shared" si="23"/>
        <v>250</v>
      </c>
      <c r="L161" s="71">
        <f>SUM(B161:K161)</f>
        <v>5145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</row>
    <row r="162" spans="1:133" s="66" customFormat="1" ht="16.5" customHeight="1">
      <c r="A162" s="18" t="s">
        <v>19</v>
      </c>
      <c r="B162" s="64">
        <f>SUM(B159:B161)</f>
        <v>4500</v>
      </c>
      <c r="C162" s="64">
        <f aca="true" t="shared" si="24" ref="C162:L162">SUM(C159:C161)</f>
        <v>588</v>
      </c>
      <c r="D162" s="64">
        <f t="shared" si="24"/>
        <v>516</v>
      </c>
      <c r="E162" s="64">
        <f t="shared" si="24"/>
        <v>199</v>
      </c>
      <c r="F162" s="64">
        <f t="shared" si="24"/>
        <v>101</v>
      </c>
      <c r="G162" s="64">
        <f t="shared" si="24"/>
        <v>2567</v>
      </c>
      <c r="H162" s="64">
        <f t="shared" si="24"/>
        <v>1467</v>
      </c>
      <c r="I162" s="64">
        <f t="shared" si="24"/>
        <v>1535</v>
      </c>
      <c r="J162" s="64">
        <f t="shared" si="24"/>
        <v>555</v>
      </c>
      <c r="K162" s="64">
        <f>SUM(K159:K161)</f>
        <v>471</v>
      </c>
      <c r="L162" s="19">
        <f t="shared" si="24"/>
        <v>12499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</row>
    <row r="163" spans="1:133" s="66" customFormat="1" ht="16.5" customHeight="1">
      <c r="A163" s="72" t="s">
        <v>38</v>
      </c>
      <c r="B163" s="61">
        <f>B162+B158+B154+B150</f>
        <v>40639</v>
      </c>
      <c r="C163" s="61">
        <f aca="true" t="shared" si="25" ref="C163:L163">C162+C158+C154+C150</f>
        <v>4718</v>
      </c>
      <c r="D163" s="61">
        <f t="shared" si="25"/>
        <v>3471</v>
      </c>
      <c r="E163" s="61">
        <f t="shared" si="25"/>
        <v>1386</v>
      </c>
      <c r="F163" s="61">
        <f t="shared" si="25"/>
        <v>720</v>
      </c>
      <c r="G163" s="61">
        <f t="shared" si="25"/>
        <v>14310</v>
      </c>
      <c r="H163" s="61">
        <f t="shared" si="25"/>
        <v>6843</v>
      </c>
      <c r="I163" s="61">
        <f t="shared" si="25"/>
        <v>8040</v>
      </c>
      <c r="J163" s="61">
        <f t="shared" si="25"/>
        <v>3150</v>
      </c>
      <c r="K163" s="61">
        <f t="shared" si="25"/>
        <v>3138</v>
      </c>
      <c r="L163" s="61">
        <f t="shared" si="25"/>
        <v>86415</v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</row>
    <row r="164" spans="18:133" s="66" customFormat="1" ht="16.5" customHeight="1">
      <c r="R164" s="17"/>
      <c r="S164" s="17"/>
      <c r="T164" s="17"/>
      <c r="U164" s="17"/>
      <c r="V164" s="17"/>
      <c r="W164" s="17"/>
      <c r="X164" s="17"/>
      <c r="Y164" s="17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</row>
    <row r="165" spans="1:133" s="66" customFormat="1" ht="16.5" customHeight="1">
      <c r="A165" s="15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</row>
    <row r="166" spans="1:133" s="76" customFormat="1" ht="24.75" customHeight="1">
      <c r="A166" s="140" t="s">
        <v>41</v>
      </c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4"/>
      <c r="M166" s="17"/>
      <c r="N166" s="17"/>
      <c r="O166" s="17"/>
      <c r="P166" s="17"/>
      <c r="Q166" s="17"/>
      <c r="R166" s="74"/>
      <c r="S166" s="74"/>
      <c r="T166" s="74"/>
      <c r="U166" s="74"/>
      <c r="V166" s="74"/>
      <c r="W166" s="74"/>
      <c r="X166" s="74"/>
      <c r="Y166" s="74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  <c r="CH166" s="75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</row>
    <row r="167" spans="1:133" s="66" customFormat="1" ht="16.5" customHeight="1">
      <c r="A167" s="36" t="s">
        <v>22</v>
      </c>
      <c r="B167" s="6" t="s">
        <v>27</v>
      </c>
      <c r="C167" s="6" t="s">
        <v>28</v>
      </c>
      <c r="D167" s="6" t="s">
        <v>29</v>
      </c>
      <c r="E167" s="6" t="s">
        <v>30</v>
      </c>
      <c r="F167" s="6" t="s">
        <v>31</v>
      </c>
      <c r="G167" s="6" t="s">
        <v>32</v>
      </c>
      <c r="H167" s="6" t="s">
        <v>33</v>
      </c>
      <c r="I167" s="6" t="s">
        <v>34</v>
      </c>
      <c r="J167" s="6" t="s">
        <v>35</v>
      </c>
      <c r="K167" s="59" t="s">
        <v>36</v>
      </c>
      <c r="L167" s="6" t="s">
        <v>37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</row>
    <row r="168" spans="1:133" s="66" customFormat="1" ht="16.5" customHeight="1">
      <c r="A168" s="36" t="s">
        <v>4</v>
      </c>
      <c r="B168" s="9">
        <f>'[2]data entry'!B193</f>
        <v>6414</v>
      </c>
      <c r="C168" s="9">
        <f>'[2]data entry'!C193</f>
        <v>696</v>
      </c>
      <c r="D168" s="9">
        <f>'[2]data entry'!D193</f>
        <v>560</v>
      </c>
      <c r="E168" s="9">
        <f>'[2]data entry'!E193</f>
        <v>328</v>
      </c>
      <c r="F168" s="9">
        <f>'[2]data entry'!F193</f>
        <v>108</v>
      </c>
      <c r="G168" s="37">
        <f>'[2]data entry'!G193+'[2]data entry'!H193+'[2]data entry'!I193+'[2]data entry'!J193+'[2]data entry'!K193+'[2]data entry'!L193</f>
        <v>1416</v>
      </c>
      <c r="H168" s="37">
        <f>'[2]data entry'!AH193</f>
        <v>569</v>
      </c>
      <c r="I168" s="37">
        <f>'[2]data entry'!AG193</f>
        <v>708</v>
      </c>
      <c r="J168" s="37">
        <f>'[2]data entry'!AF193+'[2]data entry'!AE193+'[2]data entry'!AD193+'[2]data entry'!AC193+'[2]data entry'!AB193+'[2]data entry'!AA193+'[2]data entry'!Z193+'[2]data entry'!Y193+'[2]data entry'!X193+'[2]data entry'!W193+'[2]data entry'!V193+'[2]data entry'!U193+'[2]data entry'!T193+'[2]data entry'!S193+'[2]data entry'!R193+'[2]data entry'!Q193+'[2]data entry'!P193+'[2]data entry'!O193+'[2]data entry'!N193+'[2]data entry'!M193</f>
        <v>892</v>
      </c>
      <c r="K168" s="12">
        <f>'[2]data entry'!AJ193+'[2]data entry'!AI193</f>
        <v>645</v>
      </c>
      <c r="L168" s="71">
        <f>SUM(B168:K168)</f>
        <v>12336</v>
      </c>
      <c r="M168" s="17"/>
      <c r="N168" s="7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</row>
    <row r="169" spans="1:133" s="66" customFormat="1" ht="16.5" customHeight="1">
      <c r="A169" s="36" t="s">
        <v>5</v>
      </c>
      <c r="B169" s="9">
        <f>'[2]data entry'!B198</f>
        <v>6919</v>
      </c>
      <c r="C169" s="9">
        <f>'[2]data entry'!C198</f>
        <v>676</v>
      </c>
      <c r="D169" s="9">
        <f>'[2]data entry'!D198</f>
        <v>567</v>
      </c>
      <c r="E169" s="9">
        <f>'[2]data entry'!E198</f>
        <v>239</v>
      </c>
      <c r="F169" s="9">
        <f>'[2]data entry'!F198</f>
        <v>79</v>
      </c>
      <c r="G169" s="37">
        <f>'[2]data entry'!G198+'[2]data entry'!H198+'[2]data entry'!I198+'[2]data entry'!J198+'[2]data entry'!K198+'[2]data entry'!L198</f>
        <v>1590</v>
      </c>
      <c r="H169" s="37">
        <f>'[2]data entry'!AH198</f>
        <v>577</v>
      </c>
      <c r="I169" s="37">
        <f>'[2]data entry'!AG198</f>
        <v>799</v>
      </c>
      <c r="J169" s="37">
        <f>'[2]data entry'!AF198+'[2]data entry'!AE198+'[2]data entry'!AD198+'[2]data entry'!AC198+'[2]data entry'!AB198+'[2]data entry'!AA198+'[2]data entry'!Z198+'[2]data entry'!Y198+'[2]data entry'!X198+'[2]data entry'!W198+'[2]data entry'!V198+'[2]data entry'!U198+'[2]data entry'!T198+'[2]data entry'!S198+'[2]data entry'!R198+'[2]data entry'!Q198+'[2]data entry'!P198+'[2]data entry'!O198+'[2]data entry'!N198+'[2]data entry'!M198</f>
        <v>673</v>
      </c>
      <c r="K169" s="12">
        <f>'[2]data entry'!AJ198+'[2]data entry'!AI198</f>
        <v>430</v>
      </c>
      <c r="L169" s="71">
        <f>SUM(B169:K169)</f>
        <v>12549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</row>
    <row r="170" spans="1:133" s="66" customFormat="1" ht="16.5" customHeight="1">
      <c r="A170" s="36" t="s">
        <v>6</v>
      </c>
      <c r="B170" s="9">
        <f>'[2]data entry'!B203</f>
        <v>7970</v>
      </c>
      <c r="C170" s="9">
        <f>'[2]data entry'!C203</f>
        <v>842</v>
      </c>
      <c r="D170" s="9">
        <f>'[2]data entry'!D203</f>
        <v>654</v>
      </c>
      <c r="E170" s="9">
        <f>'[2]data entry'!E203</f>
        <v>273</v>
      </c>
      <c r="F170" s="9">
        <f>'[2]data entry'!F203</f>
        <v>171</v>
      </c>
      <c r="G170" s="37">
        <f>'[2]data entry'!G203+'[2]data entry'!H203+'[2]data entry'!I203+'[2]data entry'!J203+'[2]data entry'!K203+'[2]data entry'!L203</f>
        <v>1879</v>
      </c>
      <c r="H170" s="37">
        <f>'[2]data entry'!AH203</f>
        <v>660</v>
      </c>
      <c r="I170" s="37">
        <f>'[2]data entry'!AG203</f>
        <v>697</v>
      </c>
      <c r="J170" s="37">
        <f>'[2]data entry'!AF203+'[2]data entry'!AE203+'[2]data entry'!AD203+'[2]data entry'!AC203+'[2]data entry'!AB203+'[2]data entry'!AA203+'[2]data entry'!Z203+'[2]data entry'!Y203+'[2]data entry'!X203+'[2]data entry'!W203+'[2]data entry'!V203+'[2]data entry'!U203+'[2]data entry'!T203+'[2]data entry'!S203+'[2]data entry'!R203+'[2]data entry'!Q203+'[2]data entry'!P203+'[2]data entry'!O203+'[2]data entry'!N203+'[2]data entry'!M203</f>
        <v>1189</v>
      </c>
      <c r="K170" s="12">
        <f>'[2]data entry'!AJ203+'[2]data entry'!AI203</f>
        <v>394</v>
      </c>
      <c r="L170" s="71">
        <f>SUM(B170:K170)</f>
        <v>14729</v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</row>
    <row r="171" spans="1:133" s="66" customFormat="1" ht="16.5" customHeight="1">
      <c r="A171" s="18" t="s">
        <v>7</v>
      </c>
      <c r="B171" s="19">
        <f>SUM(B168:B170)</f>
        <v>21303</v>
      </c>
      <c r="C171" s="19">
        <f aca="true" t="shared" si="26" ref="C171:L171">SUM(C168:C170)</f>
        <v>2214</v>
      </c>
      <c r="D171" s="19">
        <f t="shared" si="26"/>
        <v>1781</v>
      </c>
      <c r="E171" s="19">
        <f t="shared" si="26"/>
        <v>840</v>
      </c>
      <c r="F171" s="19">
        <f>SUM(F168:F170)</f>
        <v>358</v>
      </c>
      <c r="G171" s="19">
        <f t="shared" si="26"/>
        <v>4885</v>
      </c>
      <c r="H171" s="19">
        <f t="shared" si="26"/>
        <v>1806</v>
      </c>
      <c r="I171" s="19">
        <f t="shared" si="26"/>
        <v>2204</v>
      </c>
      <c r="J171" s="19">
        <f t="shared" si="26"/>
        <v>2754</v>
      </c>
      <c r="K171" s="19">
        <f t="shared" si="26"/>
        <v>1469</v>
      </c>
      <c r="L171" s="19">
        <f t="shared" si="26"/>
        <v>39614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</row>
    <row r="172" spans="1:133" s="66" customFormat="1" ht="16.5" customHeight="1">
      <c r="A172" s="36" t="s">
        <v>8</v>
      </c>
      <c r="B172" s="9">
        <f>'[2]data entry'!B208</f>
        <v>7143</v>
      </c>
      <c r="C172" s="9">
        <f>'[2]data entry'!C208</f>
        <v>431</v>
      </c>
      <c r="D172" s="9">
        <f>'[2]data entry'!D208</f>
        <v>533</v>
      </c>
      <c r="E172" s="9">
        <f>'[2]data entry'!E208</f>
        <v>236</v>
      </c>
      <c r="F172" s="9">
        <f>'[2]data entry'!F208</f>
        <v>98</v>
      </c>
      <c r="G172" s="37">
        <f>'[2]data entry'!G208+'[2]data entry'!H208+'[2]data entry'!I208+'[2]data entry'!J208+'[2]data entry'!K208+'[2]data entry'!L208</f>
        <v>1293</v>
      </c>
      <c r="H172" s="37">
        <f>'[2]data entry'!AH208</f>
        <v>468</v>
      </c>
      <c r="I172" s="37">
        <f>'[2]data entry'!AG208</f>
        <v>687</v>
      </c>
      <c r="J172" s="37">
        <f>'[2]data entry'!AF208+'[2]data entry'!AE208+'[2]data entry'!AD208+'[2]data entry'!AC208+'[2]data entry'!AB208+'[2]data entry'!AA208+'[2]data entry'!Z208+'[2]data entry'!Y208+'[2]data entry'!X208+'[2]data entry'!W208+'[2]data entry'!V208+'[2]data entry'!U208+'[2]data entry'!T208+'[2]data entry'!S208+'[2]data entry'!R208+'[2]data entry'!Q208+'[2]data entry'!P208+'[2]data entry'!O208+'[2]data entry'!N208+'[2]data entry'!M208</f>
        <v>729</v>
      </c>
      <c r="K172" s="12">
        <f>'[2]data entry'!AJ208+'[2]data entry'!AI208</f>
        <v>380</v>
      </c>
      <c r="L172" s="71">
        <f>SUM(B172:K172)</f>
        <v>11998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</row>
    <row r="173" spans="1:133" s="66" customFormat="1" ht="16.5" customHeight="1">
      <c r="A173" s="36" t="s">
        <v>9</v>
      </c>
      <c r="B173" s="9">
        <f>'[2]data entry'!B213</f>
        <v>6965</v>
      </c>
      <c r="C173" s="9">
        <f>'[2]data entry'!C213</f>
        <v>317</v>
      </c>
      <c r="D173" s="9">
        <f>'[2]data entry'!D213</f>
        <v>427</v>
      </c>
      <c r="E173" s="9">
        <f>'[2]data entry'!E213</f>
        <v>132</v>
      </c>
      <c r="F173" s="9">
        <f>'[2]data entry'!F213</f>
        <v>96</v>
      </c>
      <c r="G173" s="37">
        <f>'[2]data entry'!G213+'[2]data entry'!H213+'[2]data entry'!I213+'[2]data entry'!J213+'[2]data entry'!K213+'[2]data entry'!L213</f>
        <v>1289</v>
      </c>
      <c r="H173" s="37">
        <f>'[2]data entry'!AH213</f>
        <v>753</v>
      </c>
      <c r="I173" s="37">
        <f>'[2]data entry'!AG213</f>
        <v>885</v>
      </c>
      <c r="J173" s="37">
        <f>'[2]data entry'!AF213+'[2]data entry'!AE213+'[2]data entry'!AD213+'[2]data entry'!AC213+'[2]data entry'!AB213+'[2]data entry'!AA213+'[2]data entry'!Z213+'[2]data entry'!Y213+'[2]data entry'!X213+'[2]data entry'!W213+'[2]data entry'!V213+'[2]data entry'!U213+'[2]data entry'!T213+'[2]data entry'!S213+'[2]data entry'!R213+'[2]data entry'!Q213+'[2]data entry'!P213+'[2]data entry'!O213+'[2]data entry'!N213+'[2]data entry'!M213</f>
        <v>833</v>
      </c>
      <c r="K173" s="12">
        <f>'[2]data entry'!AJ213+'[2]data entry'!AI213</f>
        <v>425</v>
      </c>
      <c r="L173" s="71">
        <f>SUM(B173:K173)</f>
        <v>12122</v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</row>
    <row r="174" spans="1:133" s="66" customFormat="1" ht="16.5" customHeight="1">
      <c r="A174" s="36" t="s">
        <v>10</v>
      </c>
      <c r="B174" s="9">
        <f>'[2]data entry'!B218</f>
        <v>5770</v>
      </c>
      <c r="C174" s="9">
        <f>'[2]data entry'!C218</f>
        <v>212</v>
      </c>
      <c r="D174" s="9">
        <f>'[2]data entry'!D218</f>
        <v>475</v>
      </c>
      <c r="E174" s="9">
        <f>'[2]data entry'!E218</f>
        <v>128</v>
      </c>
      <c r="F174" s="9">
        <f>'[2]data entry'!F218</f>
        <v>51</v>
      </c>
      <c r="G174" s="37">
        <f>'[2]data entry'!G218+'[2]data entry'!H218+'[2]data entry'!I218+'[2]data entry'!J218+'[2]data entry'!K218+'[2]data entry'!L218</f>
        <v>908</v>
      </c>
      <c r="H174" s="37">
        <f>'[2]data entry'!AH218</f>
        <v>522</v>
      </c>
      <c r="I174" s="37">
        <f>'[2]data entry'!AG218</f>
        <v>805</v>
      </c>
      <c r="J174" s="37">
        <f>'[2]data entry'!AF218+'[2]data entry'!AE218+'[2]data entry'!AD218+'[2]data entry'!AC218+'[2]data entry'!AB218+'[2]data entry'!AA218+'[2]data entry'!Z218+'[2]data entry'!Y218+'[2]data entry'!X218+'[2]data entry'!W218+'[2]data entry'!V218+'[2]data entry'!U218+'[2]data entry'!T218+'[2]data entry'!S218+'[2]data entry'!R218+'[2]data entry'!Q218+'[2]data entry'!P218+'[2]data entry'!O218+'[2]data entry'!N218+'[2]data entry'!M218</f>
        <v>850</v>
      </c>
      <c r="K174" s="12">
        <f>'[2]data entry'!AJ218+'[2]data entry'!AI218</f>
        <v>306</v>
      </c>
      <c r="L174" s="71">
        <f>SUM(B174:K174)</f>
        <v>10027</v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</row>
    <row r="175" spans="1:133" s="66" customFormat="1" ht="16.5" customHeight="1">
      <c r="A175" s="18" t="s">
        <v>11</v>
      </c>
      <c r="B175" s="64">
        <f>SUM(B172:B174)</f>
        <v>19878</v>
      </c>
      <c r="C175" s="64">
        <f aca="true" t="shared" si="27" ref="C175:L175">SUM(C172:C174)</f>
        <v>960</v>
      </c>
      <c r="D175" s="64">
        <f t="shared" si="27"/>
        <v>1435</v>
      </c>
      <c r="E175" s="64">
        <f t="shared" si="27"/>
        <v>496</v>
      </c>
      <c r="F175" s="64">
        <f t="shared" si="27"/>
        <v>245</v>
      </c>
      <c r="G175" s="64">
        <f t="shared" si="27"/>
        <v>3490</v>
      </c>
      <c r="H175" s="64">
        <f t="shared" si="27"/>
        <v>1743</v>
      </c>
      <c r="I175" s="64">
        <f t="shared" si="27"/>
        <v>2377</v>
      </c>
      <c r="J175" s="64">
        <f t="shared" si="27"/>
        <v>2412</v>
      </c>
      <c r="K175" s="64">
        <f t="shared" si="27"/>
        <v>1111</v>
      </c>
      <c r="L175" s="64">
        <f t="shared" si="27"/>
        <v>34147</v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</row>
    <row r="176" spans="1:133" s="66" customFormat="1" ht="16.5" customHeight="1">
      <c r="A176" s="36" t="s">
        <v>12</v>
      </c>
      <c r="B176" s="9">
        <f>'[2]data entry'!B223</f>
        <v>6246</v>
      </c>
      <c r="C176" s="9">
        <f>'[2]data entry'!C223</f>
        <v>300</v>
      </c>
      <c r="D176" s="9">
        <f>'[2]data entry'!D223</f>
        <v>578</v>
      </c>
      <c r="E176" s="9">
        <f>'[2]data entry'!E223</f>
        <v>216</v>
      </c>
      <c r="F176" s="9">
        <f>'[2]data entry'!F223</f>
        <v>63</v>
      </c>
      <c r="G176" s="37">
        <f>'[2]data entry'!G223+'[2]data entry'!H223+'[2]data entry'!I223+'[2]data entry'!J223+'[2]data entry'!K223+'[2]data entry'!L223</f>
        <v>1108</v>
      </c>
      <c r="H176" s="37">
        <f>'[2]data entry'!AH223</f>
        <v>846</v>
      </c>
      <c r="I176" s="37">
        <f>'[2]data entry'!AG223</f>
        <v>1135</v>
      </c>
      <c r="J176" s="37">
        <f>'[2]data entry'!AF223+'[2]data entry'!AE223+'[2]data entry'!AD223+'[2]data entry'!AC223+'[2]data entry'!AB223+'[2]data entry'!AA223+'[2]data entry'!Z223+'[2]data entry'!Y223+'[2]data entry'!X223+'[2]data entry'!W223+'[2]data entry'!V223+'[2]data entry'!U223+'[2]data entry'!T223+'[2]data entry'!S223+'[2]data entry'!R223+'[2]data entry'!Q223+'[2]data entry'!P223+'[2]data entry'!O223+'[2]data entry'!N223+'[2]data entry'!M223</f>
        <v>1515</v>
      </c>
      <c r="K176" s="12">
        <f>'[2]data entry'!AJ223+'[2]data entry'!AI223</f>
        <v>365</v>
      </c>
      <c r="L176" s="71">
        <f>SUM(B176:K176)</f>
        <v>12372</v>
      </c>
      <c r="M176" s="17"/>
      <c r="N176" s="71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</row>
    <row r="177" spans="1:133" s="66" customFormat="1" ht="16.5" customHeight="1">
      <c r="A177" s="36" t="s">
        <v>13</v>
      </c>
      <c r="B177" s="9">
        <f>'[2]data entry'!B228</f>
        <v>5156</v>
      </c>
      <c r="C177" s="9">
        <f>'[2]data entry'!C228</f>
        <v>312</v>
      </c>
      <c r="D177" s="9">
        <f>'[2]data entry'!D228</f>
        <v>442</v>
      </c>
      <c r="E177" s="9">
        <f>'[2]data entry'!E228</f>
        <v>601</v>
      </c>
      <c r="F177" s="9">
        <f>'[2]data entry'!F228</f>
        <v>61</v>
      </c>
      <c r="G177" s="37">
        <f>'[2]data entry'!G228+'[2]data entry'!H228+'[2]data entry'!I228+'[2]data entry'!J228+'[2]data entry'!K228+'[2]data entry'!L228</f>
        <v>1173</v>
      </c>
      <c r="H177" s="37">
        <f>'[2]data entry'!AH228</f>
        <v>1475</v>
      </c>
      <c r="I177" s="37">
        <f>'[2]data entry'!AG228</f>
        <v>1412</v>
      </c>
      <c r="J177" s="37">
        <f>'[2]data entry'!AF228+'[2]data entry'!AE228+'[2]data entry'!AD228+'[2]data entry'!AC228+'[2]data entry'!AB228+'[2]data entry'!AA228+'[2]data entry'!Z228+'[2]data entry'!Y228+'[2]data entry'!X228+'[2]data entry'!W228+'[2]data entry'!V228+'[2]data entry'!U228+'[2]data entry'!T228+'[2]data entry'!S228+'[2]data entry'!R228+'[2]data entry'!Q228+'[2]data entry'!P228+'[2]data entry'!O228+'[2]data entry'!N228+'[2]data entry'!M228</f>
        <v>1457</v>
      </c>
      <c r="K177" s="12">
        <f>'[2]data entry'!AJ228+'[2]data entry'!AI228</f>
        <v>418</v>
      </c>
      <c r="L177" s="71">
        <f>SUM(B177:K177)</f>
        <v>12507</v>
      </c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</row>
    <row r="178" spans="1:133" s="66" customFormat="1" ht="16.5" customHeight="1">
      <c r="A178" s="36" t="s">
        <v>14</v>
      </c>
      <c r="B178" s="9">
        <f>'[2]data entry'!B233</f>
        <v>1394</v>
      </c>
      <c r="C178" s="9">
        <f>'[2]data entry'!C233</f>
        <v>121</v>
      </c>
      <c r="D178" s="9">
        <f>'[2]data entry'!D233</f>
        <v>229</v>
      </c>
      <c r="E178" s="9">
        <f>'[2]data entry'!E233</f>
        <v>31</v>
      </c>
      <c r="F178" s="9">
        <f>'[2]data entry'!F233</f>
        <v>21</v>
      </c>
      <c r="G178" s="37">
        <f>'[2]data entry'!G233+'[2]data entry'!H233+'[2]data entry'!I233+'[2]data entry'!J233+'[2]data entry'!K233+'[2]data entry'!L233</f>
        <v>465</v>
      </c>
      <c r="H178" s="37">
        <f>'[2]data entry'!AH233</f>
        <v>364</v>
      </c>
      <c r="I178" s="37">
        <f>'[2]data entry'!AG233</f>
        <v>557</v>
      </c>
      <c r="J178" s="37">
        <f>'[2]data entry'!AF233+'[2]data entry'!AE233+'[2]data entry'!AD233+'[2]data entry'!AC233+'[2]data entry'!AB233+'[2]data entry'!AA233+'[2]data entry'!Z233+'[2]data entry'!Y233+'[2]data entry'!X233+'[2]data entry'!W233+'[2]data entry'!V233+'[2]data entry'!U233+'[2]data entry'!T233+'[2]data entry'!S233+'[2]data entry'!R233+'[2]data entry'!Q233+'[2]data entry'!P233+'[2]data entry'!O233+'[2]data entry'!N233+'[2]data entry'!M233</f>
        <v>695</v>
      </c>
      <c r="K178" s="12">
        <f>'[2]data entry'!AJ233+'[2]data entry'!AI233</f>
        <v>179</v>
      </c>
      <c r="L178" s="71">
        <f>SUM(B178:K178)</f>
        <v>4056</v>
      </c>
      <c r="M178" s="17"/>
      <c r="N178" s="53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</row>
    <row r="179" spans="1:133" s="66" customFormat="1" ht="16.5" customHeight="1">
      <c r="A179" s="18" t="s">
        <v>15</v>
      </c>
      <c r="B179" s="64">
        <f>SUM(B176:B178)</f>
        <v>12796</v>
      </c>
      <c r="C179" s="64">
        <f aca="true" t="shared" si="28" ref="C179:L179">SUM(C176:C178)</f>
        <v>733</v>
      </c>
      <c r="D179" s="64">
        <f t="shared" si="28"/>
        <v>1249</v>
      </c>
      <c r="E179" s="64">
        <f t="shared" si="28"/>
        <v>848</v>
      </c>
      <c r="F179" s="64">
        <f t="shared" si="28"/>
        <v>145</v>
      </c>
      <c r="G179" s="64">
        <f t="shared" si="28"/>
        <v>2746</v>
      </c>
      <c r="H179" s="64">
        <f t="shared" si="28"/>
        <v>2685</v>
      </c>
      <c r="I179" s="64">
        <f t="shared" si="28"/>
        <v>3104</v>
      </c>
      <c r="J179" s="64">
        <f t="shared" si="28"/>
        <v>3667</v>
      </c>
      <c r="K179" s="64">
        <f t="shared" si="28"/>
        <v>962</v>
      </c>
      <c r="L179" s="64">
        <f t="shared" si="28"/>
        <v>28935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</row>
    <row r="180" spans="1:133" s="66" customFormat="1" ht="16.5" customHeight="1">
      <c r="A180" s="36" t="s">
        <v>16</v>
      </c>
      <c r="B180" s="9">
        <f>'[2]data entry'!B238</f>
        <v>1785</v>
      </c>
      <c r="C180" s="9">
        <f>'[2]data entry'!C238</f>
        <v>159</v>
      </c>
      <c r="D180" s="9">
        <f>'[2]data entry'!D238</f>
        <v>269</v>
      </c>
      <c r="E180" s="9">
        <f>'[2]data entry'!E238</f>
        <v>26</v>
      </c>
      <c r="F180" s="9">
        <f>'[2]data entry'!F238</f>
        <v>51</v>
      </c>
      <c r="G180" s="37">
        <f>'[2]data entry'!G238+'[2]data entry'!H238+'[2]data entry'!I238+'[2]data entry'!J238+'[2]data entry'!K238+'[2]data entry'!L238</f>
        <v>698</v>
      </c>
      <c r="H180" s="37">
        <f>'[2]data entry'!AH238</f>
        <v>541</v>
      </c>
      <c r="I180" s="37">
        <f>'[2]data entry'!AG238</f>
        <v>695</v>
      </c>
      <c r="J180" s="37">
        <f>'[2]data entry'!AF238+'[2]data entry'!AE238+'[2]data entry'!AD238+'[2]data entry'!AC238+'[2]data entry'!AB238+'[2]data entry'!AA238+'[2]data entry'!Z238+'[2]data entry'!Y238+'[2]data entry'!X238+'[2]data entry'!W238+'[2]data entry'!V238+'[2]data entry'!U238+'[2]data entry'!T238+'[2]data entry'!S238+'[2]data entry'!R238+'[2]data entry'!Q238+'[2]data entry'!P238+'[2]data entry'!O238+'[2]data entry'!N238+'[2]data entry'!M238</f>
        <v>677</v>
      </c>
      <c r="K180" s="12">
        <f>'[2]data entry'!AJ238+'[2]data entry'!AI238</f>
        <v>291</v>
      </c>
      <c r="L180" s="71">
        <f>SUM(B180:K180)</f>
        <v>5192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</row>
    <row r="181" spans="1:133" s="66" customFormat="1" ht="16.5" customHeight="1">
      <c r="A181" s="36" t="s">
        <v>17</v>
      </c>
      <c r="B181" s="9">
        <f>'[2]data entry'!B243</f>
        <v>4864</v>
      </c>
      <c r="C181" s="9">
        <f>'[2]data entry'!C243</f>
        <v>414</v>
      </c>
      <c r="D181" s="9">
        <f>'[2]data entry'!D243</f>
        <v>422</v>
      </c>
      <c r="E181" s="9">
        <f>'[2]data entry'!E243</f>
        <v>93</v>
      </c>
      <c r="F181" s="9">
        <f>'[2]data entry'!F243</f>
        <v>131</v>
      </c>
      <c r="G181" s="37">
        <f>'[2]data entry'!G243+'[2]data entry'!H243+'[2]data entry'!I243+'[2]data entry'!J243+'[2]data entry'!K243+'[2]data entry'!L243</f>
        <v>1207</v>
      </c>
      <c r="H181" s="37">
        <f>'[2]data entry'!AH243</f>
        <v>680</v>
      </c>
      <c r="I181" s="37">
        <f>'[2]data entry'!AG243</f>
        <v>688</v>
      </c>
      <c r="J181" s="37">
        <f>'[2]data entry'!AF243+'[2]data entry'!AE243+'[2]data entry'!AD243+'[2]data entry'!AC243+'[2]data entry'!AB243+'[2]data entry'!AA243+'[2]data entry'!Z243+'[2]data entry'!Y243+'[2]data entry'!X243+'[2]data entry'!W243+'[2]data entry'!V243+'[2]data entry'!U243+'[2]data entry'!T243+'[2]data entry'!S243+'[2]data entry'!R243+'[2]data entry'!Q243+'[2]data entry'!P243+'[2]data entry'!O243+'[2]data entry'!N243+'[2]data entry'!M243</f>
        <v>778</v>
      </c>
      <c r="K181" s="12">
        <f>'[2]data entry'!AJ243+'[2]data entry'!AI243</f>
        <v>263</v>
      </c>
      <c r="L181" s="71">
        <f>SUM(B181:K181)</f>
        <v>9540</v>
      </c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</row>
    <row r="182" spans="1:133" s="66" customFormat="1" ht="16.5" customHeight="1">
      <c r="A182" s="36" t="s">
        <v>18</v>
      </c>
      <c r="B182" s="9">
        <f>'[2]data entry'!B248</f>
        <v>5102</v>
      </c>
      <c r="C182" s="9">
        <f>'[2]data entry'!C248</f>
        <v>490</v>
      </c>
      <c r="D182" s="9">
        <f>'[2]data entry'!D248</f>
        <v>574</v>
      </c>
      <c r="E182" s="9">
        <f>'[2]data entry'!E248</f>
        <v>249</v>
      </c>
      <c r="F182" s="9">
        <f>'[2]data entry'!F248</f>
        <v>71</v>
      </c>
      <c r="G182" s="37">
        <f>'[2]data entry'!G248+'[2]data entry'!H248+'[2]data entry'!I248+'[2]data entry'!J248+'[2]data entry'!K248+'[2]data entry'!L248</f>
        <v>1275</v>
      </c>
      <c r="H182" s="37">
        <f>'[2]data entry'!AH248</f>
        <v>680</v>
      </c>
      <c r="I182" s="37">
        <f>'[2]data entry'!AG248</f>
        <v>668</v>
      </c>
      <c r="J182" s="37">
        <f>'[2]data entry'!AF248+'[2]data entry'!AE248+'[2]data entry'!AD248+'[2]data entry'!AC248+'[2]data entry'!AB248+'[2]data entry'!AA248+'[2]data entry'!Z248+'[2]data entry'!Y248+'[2]data entry'!X248+'[2]data entry'!W248+'[2]data entry'!V248+'[2]data entry'!U248+'[2]data entry'!T248+'[2]data entry'!S248+'[2]data entry'!R248+'[2]data entry'!Q248+'[2]data entry'!P248+'[2]data entry'!O248+'[2]data entry'!N248+'[2]data entry'!M248</f>
        <v>927</v>
      </c>
      <c r="K182" s="12">
        <f>'[2]data entry'!AJ248+'[2]data entry'!AI248</f>
        <v>396</v>
      </c>
      <c r="L182" s="71">
        <f>SUM(B182:K182)</f>
        <v>10432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</row>
    <row r="183" spans="1:133" s="66" customFormat="1" ht="16.5" customHeight="1">
      <c r="A183" s="18" t="s">
        <v>19</v>
      </c>
      <c r="B183" s="64">
        <f>SUM(B180:B182)</f>
        <v>11751</v>
      </c>
      <c r="C183" s="64">
        <f aca="true" t="shared" si="29" ref="C183:L183">SUM(C180:C182)</f>
        <v>1063</v>
      </c>
      <c r="D183" s="64">
        <f t="shared" si="29"/>
        <v>1265</v>
      </c>
      <c r="E183" s="64">
        <f t="shared" si="29"/>
        <v>368</v>
      </c>
      <c r="F183" s="64">
        <f t="shared" si="29"/>
        <v>253</v>
      </c>
      <c r="G183" s="64">
        <f t="shared" si="29"/>
        <v>3180</v>
      </c>
      <c r="H183" s="64">
        <f t="shared" si="29"/>
        <v>1901</v>
      </c>
      <c r="I183" s="64">
        <f t="shared" si="29"/>
        <v>2051</v>
      </c>
      <c r="J183" s="64">
        <f t="shared" si="29"/>
        <v>2382</v>
      </c>
      <c r="K183" s="64">
        <f t="shared" si="29"/>
        <v>950</v>
      </c>
      <c r="L183" s="64">
        <f t="shared" si="29"/>
        <v>25164</v>
      </c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</row>
    <row r="184" spans="1:133" s="66" customFormat="1" ht="16.5" customHeight="1">
      <c r="A184" s="72" t="s">
        <v>38</v>
      </c>
      <c r="B184" s="61">
        <f>B183+B179+B175+B171</f>
        <v>65728</v>
      </c>
      <c r="C184" s="61">
        <f aca="true" t="shared" si="30" ref="C184:L184">C183+C179+C175+C171</f>
        <v>4970</v>
      </c>
      <c r="D184" s="61">
        <f t="shared" si="30"/>
        <v>5730</v>
      </c>
      <c r="E184" s="61">
        <f t="shared" si="30"/>
        <v>2552</v>
      </c>
      <c r="F184" s="61">
        <f t="shared" si="30"/>
        <v>1001</v>
      </c>
      <c r="G184" s="61">
        <f t="shared" si="30"/>
        <v>14301</v>
      </c>
      <c r="H184" s="61">
        <f t="shared" si="30"/>
        <v>8135</v>
      </c>
      <c r="I184" s="61">
        <f t="shared" si="30"/>
        <v>9736</v>
      </c>
      <c r="J184" s="61">
        <f t="shared" si="30"/>
        <v>11215</v>
      </c>
      <c r="K184" s="61">
        <f t="shared" si="30"/>
        <v>4492</v>
      </c>
      <c r="L184" s="61">
        <f t="shared" si="30"/>
        <v>127860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</row>
    <row r="185" spans="1:133" s="66" customFormat="1" ht="16.5" customHeight="1">
      <c r="A185" s="6"/>
      <c r="B185" s="3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</row>
    <row r="186" spans="1:133" s="76" customFormat="1" ht="21.75" customHeight="1">
      <c r="A186" s="140" t="s">
        <v>42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4"/>
      <c r="M186" s="17"/>
      <c r="N186" s="17"/>
      <c r="O186" s="17"/>
      <c r="P186" s="17"/>
      <c r="Q186" s="74"/>
      <c r="R186" s="74"/>
      <c r="S186" s="74"/>
      <c r="T186" s="74"/>
      <c r="U186" s="74"/>
      <c r="V186" s="74"/>
      <c r="W186" s="74"/>
      <c r="X186" s="74"/>
      <c r="Y186" s="74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</row>
    <row r="187" spans="1:133" s="66" customFormat="1" ht="16.5" customHeight="1">
      <c r="A187" s="36" t="s">
        <v>22</v>
      </c>
      <c r="B187" s="6" t="s">
        <v>27</v>
      </c>
      <c r="C187" s="6" t="s">
        <v>28</v>
      </c>
      <c r="D187" s="6" t="s">
        <v>29</v>
      </c>
      <c r="E187" s="6" t="s">
        <v>30</v>
      </c>
      <c r="F187" s="6" t="s">
        <v>31</v>
      </c>
      <c r="G187" s="6" t="s">
        <v>32</v>
      </c>
      <c r="H187" s="6" t="s">
        <v>33</v>
      </c>
      <c r="I187" s="6" t="s">
        <v>34</v>
      </c>
      <c r="J187" s="6" t="s">
        <v>35</v>
      </c>
      <c r="K187" s="59" t="s">
        <v>36</v>
      </c>
      <c r="L187" s="6" t="s">
        <v>20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</row>
    <row r="188" spans="1:133" s="66" customFormat="1" ht="16.5" customHeight="1">
      <c r="A188" s="36" t="s">
        <v>4</v>
      </c>
      <c r="B188" s="9">
        <f>'[2]data entry'!B320</f>
        <v>3768</v>
      </c>
      <c r="C188" s="9">
        <f>'[2]data entry'!C320</f>
        <v>223</v>
      </c>
      <c r="D188" s="9">
        <f>'[2]data entry'!D320</f>
        <v>338</v>
      </c>
      <c r="E188" s="9">
        <f>'[2]data entry'!E320</f>
        <v>149</v>
      </c>
      <c r="F188" s="9">
        <f>'[2]data entry'!F320</f>
        <v>44</v>
      </c>
      <c r="G188" s="9">
        <f>'[2]data entry'!G320+'[2]data entry'!H320+'[2]data entry'!I320+'[2]data entry'!J320+'[2]data entry'!K320+'[2]data entry'!L320</f>
        <v>256</v>
      </c>
      <c r="H188" s="9">
        <f>'[2]data entry'!AH320</f>
        <v>177</v>
      </c>
      <c r="I188" s="9">
        <f>'[2]data entry'!AG320</f>
        <v>219</v>
      </c>
      <c r="J188" s="9">
        <f>'[2]data entry'!AF320+'[2]data entry'!AE320+'[2]data entry'!AD320+'[2]data entry'!AC320+'[2]data entry'!AB320+'[2]data entry'!AA320+'[2]data entry'!Z320+'[2]data entry'!Y320+'[2]data entry'!X320+'[2]data entry'!W320+'[2]data entry'!V320+'[2]data entry'!U320+'[2]data entry'!T320+'[2]data entry'!S320+'[2]data entry'!R320+'[2]data entry'!Q320+'[2]data entry'!P320+'[2]data entry'!O320+'[2]data entry'!N320+'[2]data entry'!M320</f>
        <v>697</v>
      </c>
      <c r="K188" s="9">
        <f>'[2]data entry'!AJ320+'[2]data entry'!AI320</f>
        <v>237</v>
      </c>
      <c r="L188" s="24">
        <f>SUM(B188:K188)</f>
        <v>6108</v>
      </c>
      <c r="M188" s="17"/>
      <c r="N188" s="14"/>
      <c r="O188" s="14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</row>
    <row r="189" spans="1:133" s="66" customFormat="1" ht="16.5" customHeight="1">
      <c r="A189" s="36" t="s">
        <v>5</v>
      </c>
      <c r="B189" s="9">
        <f>'[2]data entry'!B325</f>
        <v>4891</v>
      </c>
      <c r="C189" s="9">
        <f>'[2]data entry'!C325</f>
        <v>313</v>
      </c>
      <c r="D189" s="9">
        <f>'[2]data entry'!D325</f>
        <v>412</v>
      </c>
      <c r="E189" s="9">
        <f>'[2]data entry'!E325</f>
        <v>125</v>
      </c>
      <c r="F189" s="9">
        <f>'[2]data entry'!F325</f>
        <v>38</v>
      </c>
      <c r="G189" s="9">
        <f>'[2]data entry'!G325+'[2]data entry'!H325+'[2]data entry'!I325+'[2]data entry'!J325+'[2]data entry'!K325+'[2]data entry'!L325</f>
        <v>273</v>
      </c>
      <c r="H189" s="9">
        <f>'[2]data entry'!AH325</f>
        <v>153</v>
      </c>
      <c r="I189" s="9">
        <f>'[2]data entry'!AG325</f>
        <v>209</v>
      </c>
      <c r="J189" s="9">
        <f>'[2]data entry'!AF325+'[2]data entry'!AE325+'[2]data entry'!AD325+'[2]data entry'!AC325+'[2]data entry'!AB325+'[2]data entry'!AA325+'[2]data entry'!Z325+'[2]data entry'!Y325+'[2]data entry'!X325+'[2]data entry'!W325+'[2]data entry'!V325+'[2]data entry'!U325+'[2]data entry'!T325+'[2]data entry'!S325+'[2]data entry'!R325+'[2]data entry'!Q325+'[2]data entry'!P325+'[2]data entry'!O325+'[2]data entry'!N325+'[2]data entry'!M325</f>
        <v>519</v>
      </c>
      <c r="K189" s="9">
        <f>'[2]data entry'!AJ325+'[2]data entry'!AI325</f>
        <v>244</v>
      </c>
      <c r="L189" s="24">
        <f>SUM(B189:K189)</f>
        <v>7177</v>
      </c>
      <c r="M189" s="17"/>
      <c r="N189" s="14"/>
      <c r="O189" s="14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</row>
    <row r="190" spans="1:133" s="66" customFormat="1" ht="16.5" customHeight="1">
      <c r="A190" s="36" t="s">
        <v>6</v>
      </c>
      <c r="B190" s="9">
        <f>'[2]data entry'!B330</f>
        <v>5335</v>
      </c>
      <c r="C190" s="9">
        <f>'[2]data entry'!C330</f>
        <v>379</v>
      </c>
      <c r="D190" s="9">
        <f>'[2]data entry'!D330</f>
        <v>437</v>
      </c>
      <c r="E190" s="9">
        <f>'[2]data entry'!E330</f>
        <v>144</v>
      </c>
      <c r="F190" s="9">
        <f>'[2]data entry'!F330</f>
        <v>65</v>
      </c>
      <c r="G190" s="9">
        <f>'[2]data entry'!G330+'[2]data entry'!H330+'[2]data entry'!I330+'[2]data entry'!J330+'[2]data entry'!K330+'[2]data entry'!L330</f>
        <v>366</v>
      </c>
      <c r="H190" s="9">
        <f>'[2]data entry'!AH330</f>
        <v>237</v>
      </c>
      <c r="I190" s="9">
        <f>'[2]data entry'!AG330</f>
        <v>263</v>
      </c>
      <c r="J190" s="9">
        <f>'[2]data entry'!AF330+'[2]data entry'!AE330+'[2]data entry'!AD330+'[2]data entry'!AC330+'[2]data entry'!AB330+'[2]data entry'!AA330+'[2]data entry'!Z330+'[2]data entry'!Y330+'[2]data entry'!X330+'[2]data entry'!W330+'[2]data entry'!V330+'[2]data entry'!U330+'[2]data entry'!T330+'[2]data entry'!S330+'[2]data entry'!R330+'[2]data entry'!Q330+'[2]data entry'!P330+'[2]data entry'!O330+'[2]data entry'!N330+'[2]data entry'!M330</f>
        <v>1014</v>
      </c>
      <c r="K190" s="9">
        <f>'[2]data entry'!AJ330+'[2]data entry'!AI330</f>
        <v>206</v>
      </c>
      <c r="L190" s="24">
        <f>SUM(B190:K190)</f>
        <v>8446</v>
      </c>
      <c r="M190" s="17"/>
      <c r="N190" s="14"/>
      <c r="O190" s="14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</row>
    <row r="191" spans="1:133" s="66" customFormat="1" ht="16.5" customHeight="1">
      <c r="A191" s="18" t="s">
        <v>7</v>
      </c>
      <c r="B191" s="19">
        <f>SUM(B188:B190)</f>
        <v>13994</v>
      </c>
      <c r="C191" s="19">
        <f aca="true" t="shared" si="31" ref="C191:L191">SUM(C188:C190)</f>
        <v>915</v>
      </c>
      <c r="D191" s="19">
        <f t="shared" si="31"/>
        <v>1187</v>
      </c>
      <c r="E191" s="19">
        <f t="shared" si="31"/>
        <v>418</v>
      </c>
      <c r="F191" s="19">
        <f t="shared" si="31"/>
        <v>147</v>
      </c>
      <c r="G191" s="19">
        <f t="shared" si="31"/>
        <v>895</v>
      </c>
      <c r="H191" s="19">
        <f t="shared" si="31"/>
        <v>567</v>
      </c>
      <c r="I191" s="19">
        <f t="shared" si="31"/>
        <v>691</v>
      </c>
      <c r="J191" s="19">
        <f t="shared" si="31"/>
        <v>2230</v>
      </c>
      <c r="K191" s="19">
        <f t="shared" si="31"/>
        <v>687</v>
      </c>
      <c r="L191" s="19">
        <f t="shared" si="31"/>
        <v>21731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</row>
    <row r="192" spans="1:133" s="66" customFormat="1" ht="16.5" customHeight="1">
      <c r="A192" s="36" t="s">
        <v>8</v>
      </c>
      <c r="B192" s="9">
        <f>'[2]data entry'!B335</f>
        <v>4350</v>
      </c>
      <c r="C192" s="9">
        <f>'[2]data entry'!C335</f>
        <v>162</v>
      </c>
      <c r="D192" s="9">
        <f>'[2]data entry'!D335</f>
        <v>343</v>
      </c>
      <c r="E192" s="9">
        <f>'[2]data entry'!E335</f>
        <v>161</v>
      </c>
      <c r="F192" s="9">
        <f>'[2]data entry'!F335</f>
        <v>50</v>
      </c>
      <c r="G192" s="9">
        <f>'[2]data entry'!G335+'[2]data entry'!H335+'[2]data entry'!I335+'[2]data entry'!J335+'[2]data entry'!K335+'[2]data entry'!L335</f>
        <v>289</v>
      </c>
      <c r="H192" s="9">
        <f>'[2]data entry'!AH335</f>
        <v>146</v>
      </c>
      <c r="I192" s="9">
        <f>'[2]data entry'!AG335</f>
        <v>164</v>
      </c>
      <c r="J192" s="9">
        <f>'[2]data entry'!AF335+'[2]data entry'!AE335+'[2]data entry'!AD335+'[2]data entry'!AC335+'[2]data entry'!AB335+'[2]data entry'!AA335+'[2]data entry'!Z335+'[2]data entry'!Y335+'[2]data entry'!X335+'[2]data entry'!W335+'[2]data entry'!V335+'[2]data entry'!U335+'[2]data entry'!T335+'[2]data entry'!S335+'[2]data entry'!R335+'[2]data entry'!Q335+'[2]data entry'!P335+'[2]data entry'!O335+'[2]data entry'!N335+'[2]data entry'!M335</f>
        <v>558</v>
      </c>
      <c r="K192" s="9">
        <f>'[2]data entry'!AJ335+'[2]data entry'!AI335</f>
        <v>219</v>
      </c>
      <c r="L192" s="24">
        <f>SUM(B192:K192)</f>
        <v>6442</v>
      </c>
      <c r="M192" s="52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</row>
    <row r="193" spans="1:133" s="66" customFormat="1" ht="16.5" customHeight="1">
      <c r="A193" s="36" t="s">
        <v>9</v>
      </c>
      <c r="B193" s="9">
        <f>'[2]data entry'!B340</f>
        <v>4062</v>
      </c>
      <c r="C193" s="9">
        <f>'[2]data entry'!C340</f>
        <v>127</v>
      </c>
      <c r="D193" s="9">
        <f>'[2]data entry'!D340</f>
        <v>290</v>
      </c>
      <c r="E193" s="9">
        <f>'[2]data entry'!E340</f>
        <v>81</v>
      </c>
      <c r="F193" s="9">
        <f>'[2]data entry'!F340</f>
        <v>47</v>
      </c>
      <c r="G193" s="9">
        <f>'[2]data entry'!G340+'[2]data entry'!H340+'[2]data entry'!I340+'[2]data entry'!J340+'[2]data entry'!K340+'[2]data entry'!L340</f>
        <v>313</v>
      </c>
      <c r="H193" s="9">
        <f>'[2]data entry'!AH340</f>
        <v>259</v>
      </c>
      <c r="I193" s="9">
        <f>'[2]data entry'!AG340</f>
        <v>253</v>
      </c>
      <c r="J193" s="9">
        <f>'[2]data entry'!AF340+'[2]data entry'!AE340+'[2]data entry'!AD340+'[2]data entry'!AC340+'[2]data entry'!AB340+'[2]data entry'!AA340+'[2]data entry'!Z340+'[2]data entry'!Y340+'[2]data entry'!X340+'[2]data entry'!W340+'[2]data entry'!V340+'[2]data entry'!U340+'[2]data entry'!T340+'[2]data entry'!S340+'[2]data entry'!R340+'[2]data entry'!Q340+'[2]data entry'!P340+'[2]data entry'!O340+'[2]data entry'!N340+'[2]data entry'!M340</f>
        <v>623</v>
      </c>
      <c r="K193" s="9">
        <f>'[2]data entry'!AJ340+'[2]data entry'!AI340</f>
        <v>267</v>
      </c>
      <c r="L193" s="24">
        <f>SUM(B193:K193)</f>
        <v>6322</v>
      </c>
      <c r="M193" s="52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</row>
    <row r="194" spans="1:133" s="66" customFormat="1" ht="16.5" customHeight="1">
      <c r="A194" s="36" t="s">
        <v>10</v>
      </c>
      <c r="B194" s="9">
        <f>'[2]data entry'!B345</f>
        <v>3294</v>
      </c>
      <c r="C194" s="9">
        <f>'[2]data entry'!C345</f>
        <v>113</v>
      </c>
      <c r="D194" s="9">
        <f>'[2]data entry'!D345</f>
        <v>279</v>
      </c>
      <c r="E194" s="9">
        <f>'[2]data entry'!E345</f>
        <v>78</v>
      </c>
      <c r="F194" s="9">
        <f>'[2]data entry'!F345</f>
        <v>21</v>
      </c>
      <c r="G194" s="9">
        <f>'[2]data entry'!G345+'[2]data entry'!H345+'[2]data entry'!I345+'[2]data entry'!J345+'[2]data entry'!K345+'[2]data entry'!L345</f>
        <v>235</v>
      </c>
      <c r="H194" s="9">
        <f>'[2]data entry'!AH345</f>
        <v>183</v>
      </c>
      <c r="I194" s="9">
        <f>'[2]data entry'!AG345</f>
        <v>186</v>
      </c>
      <c r="J194" s="9">
        <f>'[2]data entry'!AF345+'[2]data entry'!AE345+'[2]data entry'!AD345+'[2]data entry'!AC345+'[2]data entry'!AB345+'[2]data entry'!AA345+'[2]data entry'!Z345+'[2]data entry'!Y345+'[2]data entry'!X345+'[2]data entry'!W345+'[2]data entry'!V345+'[2]data entry'!U345+'[2]data entry'!T345+'[2]data entry'!S345+'[2]data entry'!R345+'[2]data entry'!Q345+'[2]data entry'!P345+'[2]data entry'!O345+'[2]data entry'!N345+'[2]data entry'!M345</f>
        <v>652</v>
      </c>
      <c r="K194" s="9">
        <f>'[2]data entry'!AJ345+'[2]data entry'!AI345</f>
        <v>136</v>
      </c>
      <c r="L194" s="24">
        <f>SUM(B194:K194)</f>
        <v>5177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</row>
    <row r="195" spans="1:133" s="66" customFormat="1" ht="16.5" customHeight="1">
      <c r="A195" s="18" t="s">
        <v>11</v>
      </c>
      <c r="B195" s="19">
        <f>SUM(B192:B194)</f>
        <v>11706</v>
      </c>
      <c r="C195" s="19">
        <f aca="true" t="shared" si="32" ref="C195:L195">SUM(C192:C194)</f>
        <v>402</v>
      </c>
      <c r="D195" s="19">
        <f t="shared" si="32"/>
        <v>912</v>
      </c>
      <c r="E195" s="19">
        <f t="shared" si="32"/>
        <v>320</v>
      </c>
      <c r="F195" s="19">
        <f t="shared" si="32"/>
        <v>118</v>
      </c>
      <c r="G195" s="19">
        <f t="shared" si="32"/>
        <v>837</v>
      </c>
      <c r="H195" s="19">
        <f t="shared" si="32"/>
        <v>588</v>
      </c>
      <c r="I195" s="19">
        <f t="shared" si="32"/>
        <v>603</v>
      </c>
      <c r="J195" s="19">
        <f t="shared" si="32"/>
        <v>1833</v>
      </c>
      <c r="K195" s="19">
        <f t="shared" si="32"/>
        <v>622</v>
      </c>
      <c r="L195" s="19">
        <f t="shared" si="32"/>
        <v>17941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</row>
    <row r="196" spans="1:133" s="66" customFormat="1" ht="16.5" customHeight="1">
      <c r="A196" s="36" t="s">
        <v>12</v>
      </c>
      <c r="B196" s="9">
        <f>'[2]data entry'!B350</f>
        <v>3668</v>
      </c>
      <c r="C196" s="9">
        <f>'[2]data entry'!C350</f>
        <v>167</v>
      </c>
      <c r="D196" s="9">
        <f>'[2]data entry'!D350</f>
        <v>433</v>
      </c>
      <c r="E196" s="9">
        <f>'[2]data entry'!E350</f>
        <v>162</v>
      </c>
      <c r="F196" s="9">
        <f>'[2]data entry'!F350</f>
        <v>28</v>
      </c>
      <c r="G196" s="9">
        <f>'[2]data entry'!G350+'[2]data entry'!H350+'[2]data entry'!I350+'[2]data entry'!J350+'[2]data entry'!K350+'[2]data entry'!L350</f>
        <v>340</v>
      </c>
      <c r="H196" s="9">
        <f>'[2]data entry'!AH350</f>
        <v>255</v>
      </c>
      <c r="I196" s="9">
        <f>'[2]data entry'!AG350</f>
        <v>487</v>
      </c>
      <c r="J196" s="9">
        <f>'[2]data entry'!AF350+'[2]data entry'!AE350+'[2]data entry'!AD350+'[2]data entry'!AC350+'[2]data entry'!AB350+'[2]data entry'!AA350+'[2]data entry'!Z350+'[2]data entry'!Y350+'[2]data entry'!X350+'[2]data entry'!W350+'[2]data entry'!V350+'[2]data entry'!U350+'[2]data entry'!T350+'[2]data entry'!S350+'[2]data entry'!R350+'[2]data entry'!Q350+'[2]data entry'!P350+'[2]data entry'!O350+'[2]data entry'!N350+'[2]data entry'!M350</f>
        <v>1226</v>
      </c>
      <c r="K196" s="9">
        <f>'[2]data entry'!AJ350+'[2]data entry'!AI350</f>
        <v>198</v>
      </c>
      <c r="L196" s="24">
        <f>SUM(B196:K196)</f>
        <v>6964</v>
      </c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</row>
    <row r="197" spans="1:133" s="66" customFormat="1" ht="16.5" customHeight="1">
      <c r="A197" s="36" t="s">
        <v>13</v>
      </c>
      <c r="B197" s="9">
        <f>'[2]data entry'!B355</f>
        <v>2667</v>
      </c>
      <c r="C197" s="9">
        <f>'[2]data entry'!C355</f>
        <v>99</v>
      </c>
      <c r="D197" s="9">
        <f>'[2]data entry'!D355</f>
        <v>305</v>
      </c>
      <c r="E197" s="9">
        <f>'[2]data entry'!E355</f>
        <v>446</v>
      </c>
      <c r="F197" s="9">
        <f>'[2]data entry'!F355</f>
        <v>34</v>
      </c>
      <c r="G197" s="9">
        <f>'[2]data entry'!G355+'[2]data entry'!H355+'[2]data entry'!I355+'[2]data entry'!J355+'[2]data entry'!K355+'[2]data entry'!L355</f>
        <v>304</v>
      </c>
      <c r="H197" s="9">
        <f>'[2]data entry'!AH355</f>
        <v>588</v>
      </c>
      <c r="I197" s="9">
        <f>'[2]data entry'!AG355</f>
        <v>664</v>
      </c>
      <c r="J197" s="9">
        <f>'[2]data entry'!AF355+'[2]data entry'!AE355+'[2]data entry'!AD355+'[2]data entry'!AC355+'[2]data entry'!AB355+'[2]data entry'!AA355+'[2]data entry'!Z355+'[2]data entry'!Y355+'[2]data entry'!X355+'[2]data entry'!W355+'[2]data entry'!V355+'[2]data entry'!U355+'[2]data entry'!T355+'[2]data entry'!S355+'[2]data entry'!R355+'[2]data entry'!Q355+'[2]data entry'!P355+'[2]data entry'!O355+'[2]data entry'!N355+'[2]data entry'!M355</f>
        <v>1116</v>
      </c>
      <c r="K197" s="9">
        <f>'[2]data entry'!AJ355+'[2]data entry'!AI355</f>
        <v>218</v>
      </c>
      <c r="L197" s="24">
        <f>SUM(B197:K197)</f>
        <v>6441</v>
      </c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</row>
    <row r="198" spans="1:133" s="66" customFormat="1" ht="16.5" customHeight="1">
      <c r="A198" s="36" t="s">
        <v>14</v>
      </c>
      <c r="B198" s="9">
        <f>'[2]data entry'!B360</f>
        <v>535</v>
      </c>
      <c r="C198" s="9">
        <f>'[2]data entry'!C360</f>
        <v>47</v>
      </c>
      <c r="D198" s="9">
        <f>'[2]data entry'!D360</f>
        <v>139</v>
      </c>
      <c r="E198" s="9">
        <f>'[2]data entry'!E360</f>
        <v>8</v>
      </c>
      <c r="F198" s="9">
        <f>'[2]data entry'!F360</f>
        <v>8</v>
      </c>
      <c r="G198" s="9">
        <f>'[2]data entry'!G360+'[2]data entry'!H360+'[2]data entry'!I360+'[2]data entry'!J360+'[2]data entry'!K360+'[2]data entry'!L360</f>
        <v>65</v>
      </c>
      <c r="H198" s="9">
        <f>'[2]data entry'!AH360</f>
        <v>111</v>
      </c>
      <c r="I198" s="9">
        <f>'[2]data entry'!AG360</f>
        <v>184</v>
      </c>
      <c r="J198" s="9">
        <f>'[2]data entry'!AF360+'[2]data entry'!AE360+'[2]data entry'!AD360+'[2]data entry'!AC360+'[2]data entry'!AB360+'[2]data entry'!AA360+'[2]data entry'!Z360+'[2]data entry'!Y360+'[2]data entry'!X360+'[2]data entry'!W360+'[2]data entry'!V360+'[2]data entry'!U360+'[2]data entry'!T360+'[2]data entry'!S360+'[2]data entry'!R360+'[2]data entry'!Q360+'[2]data entry'!P360+'[2]data entry'!O360+'[2]data entry'!N360+'[2]data entry'!M360</f>
        <v>498</v>
      </c>
      <c r="K198" s="9">
        <f>'[2]data entry'!AJ360+'[2]data entry'!AI360</f>
        <v>80</v>
      </c>
      <c r="L198" s="24">
        <f>SUM(B198:K198)</f>
        <v>1675</v>
      </c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</row>
    <row r="199" spans="1:133" s="66" customFormat="1" ht="16.5" customHeight="1">
      <c r="A199" s="18" t="s">
        <v>15</v>
      </c>
      <c r="B199" s="19">
        <f>SUM(B196:B198)</f>
        <v>6870</v>
      </c>
      <c r="C199" s="19">
        <f aca="true" t="shared" si="33" ref="C199:L199">SUM(C196:C198)</f>
        <v>313</v>
      </c>
      <c r="D199" s="19">
        <f t="shared" si="33"/>
        <v>877</v>
      </c>
      <c r="E199" s="19">
        <f t="shared" si="33"/>
        <v>616</v>
      </c>
      <c r="F199" s="19">
        <f t="shared" si="33"/>
        <v>70</v>
      </c>
      <c r="G199" s="19">
        <f t="shared" si="33"/>
        <v>709</v>
      </c>
      <c r="H199" s="19">
        <f t="shared" si="33"/>
        <v>954</v>
      </c>
      <c r="I199" s="19">
        <f t="shared" si="33"/>
        <v>1335</v>
      </c>
      <c r="J199" s="19">
        <f t="shared" si="33"/>
        <v>2840</v>
      </c>
      <c r="K199" s="19">
        <f t="shared" si="33"/>
        <v>496</v>
      </c>
      <c r="L199" s="19">
        <f t="shared" si="33"/>
        <v>15080</v>
      </c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</row>
    <row r="200" spans="1:133" s="66" customFormat="1" ht="16.5" customHeight="1">
      <c r="A200" s="36" t="s">
        <v>16</v>
      </c>
      <c r="B200" s="9">
        <f>'[2]data entry'!B365</f>
        <v>785</v>
      </c>
      <c r="C200" s="9">
        <f>'[2]data entry'!C365</f>
        <v>69</v>
      </c>
      <c r="D200" s="9">
        <f>'[2]data entry'!D365</f>
        <v>162</v>
      </c>
      <c r="E200" s="9">
        <f>'[2]data entry'!E365</f>
        <v>10</v>
      </c>
      <c r="F200" s="9">
        <f>'[2]data entry'!F365</f>
        <v>35</v>
      </c>
      <c r="G200" s="9">
        <f>'[2]data entry'!G365+'[2]data entry'!H365+'[2]data entry'!I365+'[2]data entry'!J365+'[2]data entry'!K365+'[2]data entry'!L365</f>
        <v>137</v>
      </c>
      <c r="H200" s="9">
        <f>'[2]data entry'!AH365</f>
        <v>210</v>
      </c>
      <c r="I200" s="9">
        <f>'[2]data entry'!AG365</f>
        <v>264</v>
      </c>
      <c r="J200" s="9">
        <f>'[2]data entry'!AF365+'[2]data entry'!AE365+'[2]data entry'!AD365+'[2]data entry'!AC365+'[2]data entry'!AB365+'[2]data entry'!AA365+'[2]data entry'!Z365+'[2]data entry'!Y365+'[2]data entry'!X365+'[2]data entry'!W365+'[2]data entry'!V365+'[2]data entry'!U365+'[2]data entry'!T365+'[2]data entry'!S365+'[2]data entry'!R365+'[2]data entry'!Q365+'[2]data entry'!P365+'[2]data entry'!O365+'[2]data entry'!N365+'[2]data entry'!M365</f>
        <v>450</v>
      </c>
      <c r="K200" s="9">
        <f>'[2]data entry'!AJ365+'[2]data entry'!AI365</f>
        <v>198</v>
      </c>
      <c r="L200" s="24">
        <f>SUM(B200:K200)</f>
        <v>2320</v>
      </c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</row>
    <row r="201" spans="1:133" s="66" customFormat="1" ht="16.5" customHeight="1">
      <c r="A201" s="36" t="s">
        <v>17</v>
      </c>
      <c r="B201" s="9">
        <f>'[2]data entry'!B370</f>
        <v>3122</v>
      </c>
      <c r="C201" s="9">
        <f>'[2]data entry'!C370</f>
        <v>162</v>
      </c>
      <c r="D201" s="9">
        <f>'[2]data entry'!D370</f>
        <v>248</v>
      </c>
      <c r="E201" s="9">
        <f>'[2]data entry'!E370</f>
        <v>51</v>
      </c>
      <c r="F201" s="9">
        <f>'[2]data entry'!F370</f>
        <v>40</v>
      </c>
      <c r="G201" s="9">
        <f>'[2]data entry'!G370+'[2]data entry'!H370+'[2]data entry'!I370+'[2]data entry'!J370+'[2]data entry'!K370+'[2]data entry'!L370</f>
        <v>249</v>
      </c>
      <c r="H201" s="9">
        <f>'[2]data entry'!AH370</f>
        <v>164</v>
      </c>
      <c r="I201" s="9">
        <f>'[2]data entry'!AG370</f>
        <v>168</v>
      </c>
      <c r="J201" s="9">
        <f>'[2]data entry'!AF370+'[2]data entry'!AE370+'[2]data entry'!AD370+'[2]data entry'!AC370+'[2]data entry'!AB370+'[2]data entry'!AA370+'[2]data entry'!Z370+'[2]data entry'!Y370+'[2]data entry'!X370+'[2]data entry'!W370+'[2]data entry'!V370+'[2]data entry'!U370+'[2]data entry'!T370+'[2]data entry'!S370+'[2]data entry'!R370+'[2]data entry'!Q370+'[2]data entry'!P370+'[2]data entry'!O370+'[2]data entry'!N370+'[2]data entry'!M370</f>
        <v>517</v>
      </c>
      <c r="K201" s="9">
        <f>'[2]data entry'!AJ370+'[2]data entry'!AI370</f>
        <v>145</v>
      </c>
      <c r="L201" s="24">
        <f>SUM(B201:K201)</f>
        <v>4866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</row>
    <row r="202" spans="1:133" s="66" customFormat="1" ht="16.5" customHeight="1">
      <c r="A202" s="36" t="s">
        <v>18</v>
      </c>
      <c r="B202" s="9">
        <f>'[2]data entry'!B375</f>
        <v>3725</v>
      </c>
      <c r="C202" s="9">
        <f>'[2]data entry'!C375</f>
        <v>213</v>
      </c>
      <c r="D202" s="9">
        <f>'[2]data entry'!D375</f>
        <v>430</v>
      </c>
      <c r="E202" s="9">
        <f>'[2]data entry'!E375</f>
        <v>168</v>
      </c>
      <c r="F202" s="9">
        <f>'[2]data entry'!F375</f>
        <v>39</v>
      </c>
      <c r="G202" s="9">
        <f>'[2]data entry'!G375+'[2]data entry'!H375+'[2]data entry'!I375+'[2]data entry'!J375+'[2]data entry'!K375+'[2]data entry'!L375</f>
        <v>287</v>
      </c>
      <c r="H202" s="9">
        <f>'[2]data entry'!AH375</f>
        <v>314</v>
      </c>
      <c r="I202" s="9">
        <f>'[2]data entry'!AG375</f>
        <v>299</v>
      </c>
      <c r="J202" s="9">
        <f>'[2]data entry'!AF375+'[2]data entry'!AE375+'[2]data entry'!AD375+'[2]data entry'!AC375+'[2]data entry'!AB375+'[2]data entry'!AA375+'[2]data entry'!Z375+'[2]data entry'!Y375+'[2]data entry'!X375+'[2]data entry'!W375+'[2]data entry'!V375+'[2]data entry'!U375+'[2]data entry'!T375+'[2]data entry'!S375+'[2]data entry'!R375+'[2]data entry'!Q375+'[2]data entry'!P375+'[2]data entry'!O375+'[2]data entry'!N375+'[2]data entry'!M375</f>
        <v>680</v>
      </c>
      <c r="K202" s="9">
        <f>'[2]data entry'!AJ375+'[2]data entry'!AI375</f>
        <v>189</v>
      </c>
      <c r="L202" s="24">
        <f>SUM(B202:K202)</f>
        <v>6344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</row>
    <row r="203" spans="1:133" s="66" customFormat="1" ht="16.5" customHeight="1">
      <c r="A203" s="18" t="s">
        <v>19</v>
      </c>
      <c r="B203" s="19">
        <f>SUM(B200:B202)</f>
        <v>7632</v>
      </c>
      <c r="C203" s="19">
        <f aca="true" t="shared" si="34" ref="C203:L203">SUM(C200:C202)</f>
        <v>444</v>
      </c>
      <c r="D203" s="19">
        <f t="shared" si="34"/>
        <v>840</v>
      </c>
      <c r="E203" s="19">
        <f t="shared" si="34"/>
        <v>229</v>
      </c>
      <c r="F203" s="19">
        <f t="shared" si="34"/>
        <v>114</v>
      </c>
      <c r="G203" s="19">
        <f t="shared" si="34"/>
        <v>673</v>
      </c>
      <c r="H203" s="19">
        <f t="shared" si="34"/>
        <v>688</v>
      </c>
      <c r="I203" s="19">
        <f t="shared" si="34"/>
        <v>731</v>
      </c>
      <c r="J203" s="19">
        <f t="shared" si="34"/>
        <v>1647</v>
      </c>
      <c r="K203" s="19">
        <f t="shared" si="34"/>
        <v>532</v>
      </c>
      <c r="L203" s="19">
        <f t="shared" si="34"/>
        <v>13530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</row>
    <row r="204" spans="1:133" s="66" customFormat="1" ht="16.5" customHeight="1">
      <c r="A204" s="72" t="s">
        <v>38</v>
      </c>
      <c r="B204" s="78">
        <f>B203+B199+B195+B191</f>
        <v>40202</v>
      </c>
      <c r="C204" s="78">
        <f aca="true" t="shared" si="35" ref="C204:L204">C203+C199+C195+C191</f>
        <v>2074</v>
      </c>
      <c r="D204" s="78">
        <f t="shared" si="35"/>
        <v>3816</v>
      </c>
      <c r="E204" s="78">
        <f t="shared" si="35"/>
        <v>1583</v>
      </c>
      <c r="F204" s="78">
        <f t="shared" si="35"/>
        <v>449</v>
      </c>
      <c r="G204" s="78">
        <f t="shared" si="35"/>
        <v>3114</v>
      </c>
      <c r="H204" s="78">
        <f t="shared" si="35"/>
        <v>2797</v>
      </c>
      <c r="I204" s="78">
        <f t="shared" si="35"/>
        <v>3360</v>
      </c>
      <c r="J204" s="78">
        <f t="shared" si="35"/>
        <v>8550</v>
      </c>
      <c r="K204" s="78">
        <f t="shared" si="35"/>
        <v>2337</v>
      </c>
      <c r="L204" s="78">
        <f t="shared" si="35"/>
        <v>68282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</row>
    <row r="205" spans="1:133" s="66" customFormat="1" ht="16.5" customHeight="1">
      <c r="A205" s="15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</row>
    <row r="206" spans="1:133" s="66" customFormat="1" ht="16.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79"/>
      <c r="N206" s="79"/>
      <c r="O206" s="79"/>
      <c r="P206" s="80"/>
      <c r="Q206" s="17"/>
      <c r="R206" s="17"/>
      <c r="S206" s="17"/>
      <c r="T206" s="17"/>
      <c r="U206" s="17"/>
      <c r="V206" s="17"/>
      <c r="W206" s="17"/>
      <c r="X206" s="17"/>
      <c r="Y206" s="17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</row>
    <row r="207" spans="1:133" s="76" customFormat="1" ht="21.75" customHeight="1">
      <c r="A207" s="140" t="s">
        <v>43</v>
      </c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4"/>
      <c r="M207" s="17"/>
      <c r="N207" s="17"/>
      <c r="O207" s="17"/>
      <c r="P207" s="17"/>
      <c r="Q207" s="74"/>
      <c r="R207" s="74"/>
      <c r="S207" s="74"/>
      <c r="T207" s="74"/>
      <c r="U207" s="74"/>
      <c r="V207" s="74"/>
      <c r="W207" s="74"/>
      <c r="X207" s="74"/>
      <c r="Y207" s="74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</row>
    <row r="208" spans="1:133" s="66" customFormat="1" ht="16.5" customHeight="1">
      <c r="A208" s="36" t="s">
        <v>22</v>
      </c>
      <c r="B208" s="6" t="s">
        <v>27</v>
      </c>
      <c r="C208" s="6" t="s">
        <v>28</v>
      </c>
      <c r="D208" s="6" t="s">
        <v>29</v>
      </c>
      <c r="E208" s="6" t="s">
        <v>30</v>
      </c>
      <c r="F208" s="6" t="s">
        <v>31</v>
      </c>
      <c r="G208" s="6" t="s">
        <v>32</v>
      </c>
      <c r="H208" s="6" t="s">
        <v>33</v>
      </c>
      <c r="I208" s="6" t="s">
        <v>34</v>
      </c>
      <c r="J208" s="6" t="s">
        <v>35</v>
      </c>
      <c r="K208" s="6" t="s">
        <v>36</v>
      </c>
      <c r="L208" s="6" t="s">
        <v>37</v>
      </c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</row>
    <row r="209" spans="1:133" s="66" customFormat="1" ht="16.5" customHeight="1">
      <c r="A209" s="36" t="s">
        <v>4</v>
      </c>
      <c r="B209" s="9">
        <f>B168-B188</f>
        <v>2646</v>
      </c>
      <c r="C209" s="9">
        <f aca="true" t="shared" si="36" ref="C209:L209">C168-C188</f>
        <v>473</v>
      </c>
      <c r="D209" s="9">
        <f t="shared" si="36"/>
        <v>222</v>
      </c>
      <c r="E209" s="9">
        <f t="shared" si="36"/>
        <v>179</v>
      </c>
      <c r="F209" s="9">
        <f t="shared" si="36"/>
        <v>64</v>
      </c>
      <c r="G209" s="9">
        <f t="shared" si="36"/>
        <v>1160</v>
      </c>
      <c r="H209" s="9">
        <f t="shared" si="36"/>
        <v>392</v>
      </c>
      <c r="I209" s="9">
        <f t="shared" si="36"/>
        <v>489</v>
      </c>
      <c r="J209" s="9">
        <f t="shared" si="36"/>
        <v>195</v>
      </c>
      <c r="K209" s="9">
        <f t="shared" si="36"/>
        <v>408</v>
      </c>
      <c r="L209" s="24">
        <f t="shared" si="36"/>
        <v>6228</v>
      </c>
      <c r="M209" s="17"/>
      <c r="N209" s="7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</row>
    <row r="210" spans="1:133" s="66" customFormat="1" ht="16.5" customHeight="1">
      <c r="A210" s="36" t="s">
        <v>5</v>
      </c>
      <c r="B210" s="9">
        <f aca="true" t="shared" si="37" ref="B210:L211">B169-B189</f>
        <v>2028</v>
      </c>
      <c r="C210" s="9">
        <f t="shared" si="37"/>
        <v>363</v>
      </c>
      <c r="D210" s="9">
        <f t="shared" si="37"/>
        <v>155</v>
      </c>
      <c r="E210" s="9">
        <f t="shared" si="37"/>
        <v>114</v>
      </c>
      <c r="F210" s="9">
        <f t="shared" si="37"/>
        <v>41</v>
      </c>
      <c r="G210" s="9">
        <f t="shared" si="37"/>
        <v>1317</v>
      </c>
      <c r="H210" s="9">
        <f t="shared" si="37"/>
        <v>424</v>
      </c>
      <c r="I210" s="9">
        <f t="shared" si="37"/>
        <v>590</v>
      </c>
      <c r="J210" s="9">
        <f t="shared" si="37"/>
        <v>154</v>
      </c>
      <c r="K210" s="9">
        <f t="shared" si="37"/>
        <v>186</v>
      </c>
      <c r="L210" s="24">
        <f t="shared" si="37"/>
        <v>5372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</row>
    <row r="211" spans="1:133" s="66" customFormat="1" ht="16.5" customHeight="1">
      <c r="A211" s="36" t="s">
        <v>6</v>
      </c>
      <c r="B211" s="9">
        <f t="shared" si="37"/>
        <v>2635</v>
      </c>
      <c r="C211" s="9">
        <f t="shared" si="37"/>
        <v>463</v>
      </c>
      <c r="D211" s="9">
        <f t="shared" si="37"/>
        <v>217</v>
      </c>
      <c r="E211" s="9">
        <f t="shared" si="37"/>
        <v>129</v>
      </c>
      <c r="F211" s="9">
        <f t="shared" si="37"/>
        <v>106</v>
      </c>
      <c r="G211" s="9">
        <f t="shared" si="37"/>
        <v>1513</v>
      </c>
      <c r="H211" s="9">
        <f t="shared" si="37"/>
        <v>423</v>
      </c>
      <c r="I211" s="9">
        <f t="shared" si="37"/>
        <v>434</v>
      </c>
      <c r="J211" s="9">
        <f t="shared" si="37"/>
        <v>175</v>
      </c>
      <c r="K211" s="9">
        <f t="shared" si="37"/>
        <v>188</v>
      </c>
      <c r="L211" s="24">
        <f t="shared" si="37"/>
        <v>6283</v>
      </c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</row>
    <row r="212" spans="1:133" s="66" customFormat="1" ht="16.5" customHeight="1">
      <c r="A212" s="18" t="s">
        <v>7</v>
      </c>
      <c r="B212" s="19">
        <f>SUM(B209:B211)</f>
        <v>7309</v>
      </c>
      <c r="C212" s="19">
        <f aca="true" t="shared" si="38" ref="C212:L212">SUM(C209:C211)</f>
        <v>1299</v>
      </c>
      <c r="D212" s="19">
        <f t="shared" si="38"/>
        <v>594</v>
      </c>
      <c r="E212" s="19">
        <f t="shared" si="38"/>
        <v>422</v>
      </c>
      <c r="F212" s="19">
        <f t="shared" si="38"/>
        <v>211</v>
      </c>
      <c r="G212" s="19">
        <f t="shared" si="38"/>
        <v>3990</v>
      </c>
      <c r="H212" s="19">
        <f t="shared" si="38"/>
        <v>1239</v>
      </c>
      <c r="I212" s="19">
        <f t="shared" si="38"/>
        <v>1513</v>
      </c>
      <c r="J212" s="19">
        <f t="shared" si="38"/>
        <v>524</v>
      </c>
      <c r="K212" s="19">
        <f t="shared" si="38"/>
        <v>782</v>
      </c>
      <c r="L212" s="19">
        <f t="shared" si="38"/>
        <v>17883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</row>
    <row r="213" spans="1:133" s="66" customFormat="1" ht="16.5" customHeight="1">
      <c r="A213" s="36" t="s">
        <v>8</v>
      </c>
      <c r="B213" s="9">
        <f>B172-B192</f>
        <v>2793</v>
      </c>
      <c r="C213" s="9">
        <f aca="true" t="shared" si="39" ref="C213:L213">C172-C192</f>
        <v>269</v>
      </c>
      <c r="D213" s="9">
        <f t="shared" si="39"/>
        <v>190</v>
      </c>
      <c r="E213" s="9">
        <f t="shared" si="39"/>
        <v>75</v>
      </c>
      <c r="F213" s="9">
        <f t="shared" si="39"/>
        <v>48</v>
      </c>
      <c r="G213" s="9">
        <f t="shared" si="39"/>
        <v>1004</v>
      </c>
      <c r="H213" s="9">
        <f t="shared" si="39"/>
        <v>322</v>
      </c>
      <c r="I213" s="9">
        <f t="shared" si="39"/>
        <v>523</v>
      </c>
      <c r="J213" s="9">
        <f t="shared" si="39"/>
        <v>171</v>
      </c>
      <c r="K213" s="9">
        <f t="shared" si="39"/>
        <v>161</v>
      </c>
      <c r="L213" s="24">
        <f t="shared" si="39"/>
        <v>5556</v>
      </c>
      <c r="M213" s="17"/>
      <c r="N213" s="81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</row>
    <row r="214" spans="1:133" s="66" customFormat="1" ht="16.5" customHeight="1">
      <c r="A214" s="36" t="s">
        <v>9</v>
      </c>
      <c r="B214" s="9">
        <f aca="true" t="shared" si="40" ref="B214:L215">B173-B193</f>
        <v>2903</v>
      </c>
      <c r="C214" s="9">
        <f t="shared" si="40"/>
        <v>190</v>
      </c>
      <c r="D214" s="9">
        <f t="shared" si="40"/>
        <v>137</v>
      </c>
      <c r="E214" s="9">
        <f t="shared" si="40"/>
        <v>51</v>
      </c>
      <c r="F214" s="9">
        <f t="shared" si="40"/>
        <v>49</v>
      </c>
      <c r="G214" s="9">
        <f t="shared" si="40"/>
        <v>976</v>
      </c>
      <c r="H214" s="9">
        <f t="shared" si="40"/>
        <v>494</v>
      </c>
      <c r="I214" s="9">
        <f t="shared" si="40"/>
        <v>632</v>
      </c>
      <c r="J214" s="9">
        <f t="shared" si="40"/>
        <v>210</v>
      </c>
      <c r="K214" s="9">
        <f t="shared" si="40"/>
        <v>158</v>
      </c>
      <c r="L214" s="24">
        <f t="shared" si="40"/>
        <v>5800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</row>
    <row r="215" spans="1:133" s="66" customFormat="1" ht="16.5" customHeight="1">
      <c r="A215" s="36" t="s">
        <v>10</v>
      </c>
      <c r="B215" s="9">
        <f t="shared" si="40"/>
        <v>2476</v>
      </c>
      <c r="C215" s="9">
        <f t="shared" si="40"/>
        <v>99</v>
      </c>
      <c r="D215" s="9">
        <f t="shared" si="40"/>
        <v>196</v>
      </c>
      <c r="E215" s="9">
        <f t="shared" si="40"/>
        <v>50</v>
      </c>
      <c r="F215" s="9">
        <f t="shared" si="40"/>
        <v>30</v>
      </c>
      <c r="G215" s="9">
        <f t="shared" si="40"/>
        <v>673</v>
      </c>
      <c r="H215" s="9">
        <f t="shared" si="40"/>
        <v>339</v>
      </c>
      <c r="I215" s="9">
        <f t="shared" si="40"/>
        <v>619</v>
      </c>
      <c r="J215" s="9">
        <f t="shared" si="40"/>
        <v>198</v>
      </c>
      <c r="K215" s="9">
        <f t="shared" si="40"/>
        <v>170</v>
      </c>
      <c r="L215" s="24">
        <f t="shared" si="40"/>
        <v>4850</v>
      </c>
      <c r="M215" s="17"/>
      <c r="N215" s="13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</row>
    <row r="216" spans="1:133" s="66" customFormat="1" ht="16.5" customHeight="1">
      <c r="A216" s="18" t="s">
        <v>11</v>
      </c>
      <c r="B216" s="19">
        <f>SUM(B213:B215)</f>
        <v>8172</v>
      </c>
      <c r="C216" s="19">
        <f aca="true" t="shared" si="41" ref="C216:L216">SUM(C213:C215)</f>
        <v>558</v>
      </c>
      <c r="D216" s="19">
        <f t="shared" si="41"/>
        <v>523</v>
      </c>
      <c r="E216" s="19">
        <f t="shared" si="41"/>
        <v>176</v>
      </c>
      <c r="F216" s="19">
        <f t="shared" si="41"/>
        <v>127</v>
      </c>
      <c r="G216" s="19">
        <f t="shared" si="41"/>
        <v>2653</v>
      </c>
      <c r="H216" s="19">
        <f>SUM(H213:H215)</f>
        <v>1155</v>
      </c>
      <c r="I216" s="19">
        <f t="shared" si="41"/>
        <v>1774</v>
      </c>
      <c r="J216" s="19">
        <f t="shared" si="41"/>
        <v>579</v>
      </c>
      <c r="K216" s="19">
        <f t="shared" si="41"/>
        <v>489</v>
      </c>
      <c r="L216" s="19">
        <f t="shared" si="41"/>
        <v>16206</v>
      </c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</row>
    <row r="217" spans="1:133" s="66" customFormat="1" ht="16.5" customHeight="1">
      <c r="A217" s="36" t="s">
        <v>12</v>
      </c>
      <c r="B217" s="13">
        <f>B176-B196</f>
        <v>2578</v>
      </c>
      <c r="C217" s="13">
        <f aca="true" t="shared" si="42" ref="C217:L217">C176-C196</f>
        <v>133</v>
      </c>
      <c r="D217" s="13">
        <f t="shared" si="42"/>
        <v>145</v>
      </c>
      <c r="E217" s="13">
        <f t="shared" si="42"/>
        <v>54</v>
      </c>
      <c r="F217" s="13">
        <f t="shared" si="42"/>
        <v>35</v>
      </c>
      <c r="G217" s="13">
        <f t="shared" si="42"/>
        <v>768</v>
      </c>
      <c r="H217" s="13">
        <f t="shared" si="42"/>
        <v>591</v>
      </c>
      <c r="I217" s="13">
        <f t="shared" si="42"/>
        <v>648</v>
      </c>
      <c r="J217" s="13">
        <f t="shared" si="42"/>
        <v>289</v>
      </c>
      <c r="K217" s="13">
        <f t="shared" si="42"/>
        <v>167</v>
      </c>
      <c r="L217" s="62">
        <f t="shared" si="42"/>
        <v>5408</v>
      </c>
      <c r="M217" s="71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</row>
    <row r="218" spans="1:133" s="66" customFormat="1" ht="16.5" customHeight="1">
      <c r="A218" s="36" t="s">
        <v>13</v>
      </c>
      <c r="B218" s="13">
        <f aca="true" t="shared" si="43" ref="B218:L219">B177-B197</f>
        <v>2489</v>
      </c>
      <c r="C218" s="13">
        <f t="shared" si="43"/>
        <v>213</v>
      </c>
      <c r="D218" s="13">
        <f t="shared" si="43"/>
        <v>137</v>
      </c>
      <c r="E218" s="13">
        <f t="shared" si="43"/>
        <v>155</v>
      </c>
      <c r="F218" s="13">
        <f t="shared" si="43"/>
        <v>27</v>
      </c>
      <c r="G218" s="13">
        <f t="shared" si="43"/>
        <v>869</v>
      </c>
      <c r="H218" s="13">
        <f t="shared" si="43"/>
        <v>887</v>
      </c>
      <c r="I218" s="13">
        <f t="shared" si="43"/>
        <v>748</v>
      </c>
      <c r="J218" s="13">
        <f t="shared" si="43"/>
        <v>341</v>
      </c>
      <c r="K218" s="13">
        <f t="shared" si="43"/>
        <v>200</v>
      </c>
      <c r="L218" s="62">
        <f t="shared" si="43"/>
        <v>6066</v>
      </c>
      <c r="M218" s="53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</row>
    <row r="219" spans="1:133" s="66" customFormat="1" ht="16.5" customHeight="1">
      <c r="A219" s="36" t="s">
        <v>14</v>
      </c>
      <c r="B219" s="13">
        <f t="shared" si="43"/>
        <v>859</v>
      </c>
      <c r="C219" s="13">
        <f t="shared" si="43"/>
        <v>74</v>
      </c>
      <c r="D219" s="13">
        <f t="shared" si="43"/>
        <v>90</v>
      </c>
      <c r="E219" s="13">
        <f t="shared" si="43"/>
        <v>23</v>
      </c>
      <c r="F219" s="13">
        <f t="shared" si="43"/>
        <v>13</v>
      </c>
      <c r="G219" s="13">
        <f t="shared" si="43"/>
        <v>400</v>
      </c>
      <c r="H219" s="13">
        <f t="shared" si="43"/>
        <v>253</v>
      </c>
      <c r="I219" s="13">
        <f t="shared" si="43"/>
        <v>373</v>
      </c>
      <c r="J219" s="13">
        <f t="shared" si="43"/>
        <v>197</v>
      </c>
      <c r="K219" s="13">
        <f t="shared" si="43"/>
        <v>99</v>
      </c>
      <c r="L219" s="62">
        <f t="shared" si="43"/>
        <v>2381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</row>
    <row r="220" spans="1:133" s="66" customFormat="1" ht="16.5" customHeight="1">
      <c r="A220" s="18" t="s">
        <v>15</v>
      </c>
      <c r="B220" s="19">
        <f>SUM(B217:B219)</f>
        <v>5926</v>
      </c>
      <c r="C220" s="19">
        <f aca="true" t="shared" si="44" ref="C220:L220">SUM(C217:C219)</f>
        <v>420</v>
      </c>
      <c r="D220" s="19">
        <f t="shared" si="44"/>
        <v>372</v>
      </c>
      <c r="E220" s="19">
        <f t="shared" si="44"/>
        <v>232</v>
      </c>
      <c r="F220" s="19">
        <f>SUM(F217:F219)</f>
        <v>75</v>
      </c>
      <c r="G220" s="19">
        <f t="shared" si="44"/>
        <v>2037</v>
      </c>
      <c r="H220" s="19">
        <f t="shared" si="44"/>
        <v>1731</v>
      </c>
      <c r="I220" s="19">
        <f t="shared" si="44"/>
        <v>1769</v>
      </c>
      <c r="J220" s="19">
        <f t="shared" si="44"/>
        <v>827</v>
      </c>
      <c r="K220" s="19">
        <f t="shared" si="44"/>
        <v>466</v>
      </c>
      <c r="L220" s="19">
        <f t="shared" si="44"/>
        <v>13855</v>
      </c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</row>
    <row r="221" spans="1:133" s="66" customFormat="1" ht="16.5" customHeight="1">
      <c r="A221" s="36" t="s">
        <v>16</v>
      </c>
      <c r="B221" s="13">
        <f>B180-B200</f>
        <v>1000</v>
      </c>
      <c r="C221" s="13">
        <f aca="true" t="shared" si="45" ref="C221:L221">C180-C200</f>
        <v>90</v>
      </c>
      <c r="D221" s="13">
        <f t="shared" si="45"/>
        <v>107</v>
      </c>
      <c r="E221" s="13">
        <f t="shared" si="45"/>
        <v>16</v>
      </c>
      <c r="F221" s="13">
        <f t="shared" si="45"/>
        <v>16</v>
      </c>
      <c r="G221" s="13">
        <f t="shared" si="45"/>
        <v>561</v>
      </c>
      <c r="H221" s="13">
        <f t="shared" si="45"/>
        <v>331</v>
      </c>
      <c r="I221" s="13">
        <f t="shared" si="45"/>
        <v>431</v>
      </c>
      <c r="J221" s="13">
        <f t="shared" si="45"/>
        <v>227</v>
      </c>
      <c r="K221" s="13">
        <f t="shared" si="45"/>
        <v>93</v>
      </c>
      <c r="L221" s="62">
        <f t="shared" si="45"/>
        <v>2872</v>
      </c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</row>
    <row r="222" spans="1:133" s="66" customFormat="1" ht="16.5" customHeight="1">
      <c r="A222" s="36" t="s">
        <v>17</v>
      </c>
      <c r="B222" s="13">
        <f aca="true" t="shared" si="46" ref="B222:L223">B181-B201</f>
        <v>1742</v>
      </c>
      <c r="C222" s="13">
        <f t="shared" si="46"/>
        <v>252</v>
      </c>
      <c r="D222" s="13">
        <f t="shared" si="46"/>
        <v>174</v>
      </c>
      <c r="E222" s="13">
        <f t="shared" si="46"/>
        <v>42</v>
      </c>
      <c r="F222" s="13">
        <f t="shared" si="46"/>
        <v>91</v>
      </c>
      <c r="G222" s="13">
        <f t="shared" si="46"/>
        <v>958</v>
      </c>
      <c r="H222" s="13">
        <f t="shared" si="46"/>
        <v>516</v>
      </c>
      <c r="I222" s="13">
        <f t="shared" si="46"/>
        <v>520</v>
      </c>
      <c r="J222" s="13">
        <f t="shared" si="46"/>
        <v>261</v>
      </c>
      <c r="K222" s="13">
        <f t="shared" si="46"/>
        <v>118</v>
      </c>
      <c r="L222" s="62">
        <f t="shared" si="46"/>
        <v>4674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</row>
    <row r="223" spans="1:133" s="66" customFormat="1" ht="16.5" customHeight="1">
      <c r="A223" s="36" t="s">
        <v>18</v>
      </c>
      <c r="B223" s="13">
        <f t="shared" si="46"/>
        <v>1377</v>
      </c>
      <c r="C223" s="13">
        <f t="shared" si="46"/>
        <v>277</v>
      </c>
      <c r="D223" s="13">
        <f t="shared" si="46"/>
        <v>144</v>
      </c>
      <c r="E223" s="13">
        <f t="shared" si="46"/>
        <v>81</v>
      </c>
      <c r="F223" s="13">
        <f t="shared" si="46"/>
        <v>32</v>
      </c>
      <c r="G223" s="13">
        <f t="shared" si="46"/>
        <v>988</v>
      </c>
      <c r="H223" s="13">
        <f t="shared" si="46"/>
        <v>366</v>
      </c>
      <c r="I223" s="13">
        <f t="shared" si="46"/>
        <v>369</v>
      </c>
      <c r="J223" s="13">
        <f t="shared" si="46"/>
        <v>247</v>
      </c>
      <c r="K223" s="13">
        <f t="shared" si="46"/>
        <v>207</v>
      </c>
      <c r="L223" s="62">
        <f t="shared" si="46"/>
        <v>4088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</row>
    <row r="224" spans="1:133" s="66" customFormat="1" ht="16.5" customHeight="1">
      <c r="A224" s="18" t="s">
        <v>19</v>
      </c>
      <c r="B224" s="19">
        <f>SUM(B221:B223)</f>
        <v>4119</v>
      </c>
      <c r="C224" s="19">
        <f aca="true" t="shared" si="47" ref="C224:L224">SUM(C221:C223)</f>
        <v>619</v>
      </c>
      <c r="D224" s="19">
        <f t="shared" si="47"/>
        <v>425</v>
      </c>
      <c r="E224" s="19">
        <f t="shared" si="47"/>
        <v>139</v>
      </c>
      <c r="F224" s="19">
        <f t="shared" si="47"/>
        <v>139</v>
      </c>
      <c r="G224" s="19">
        <f t="shared" si="47"/>
        <v>2507</v>
      </c>
      <c r="H224" s="19">
        <f t="shared" si="47"/>
        <v>1213</v>
      </c>
      <c r="I224" s="19">
        <f t="shared" si="47"/>
        <v>1320</v>
      </c>
      <c r="J224" s="19">
        <f t="shared" si="47"/>
        <v>735</v>
      </c>
      <c r="K224" s="19">
        <f t="shared" si="47"/>
        <v>418</v>
      </c>
      <c r="L224" s="19">
        <f t="shared" si="47"/>
        <v>11634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</row>
    <row r="225" spans="1:133" s="66" customFormat="1" ht="16.5" customHeight="1">
      <c r="A225" s="72" t="s">
        <v>38</v>
      </c>
      <c r="B225" s="31">
        <f>B224+B220+B216+B212</f>
        <v>25526</v>
      </c>
      <c r="C225" s="31">
        <f aca="true" t="shared" si="48" ref="C225:L225">C224+C220+C216+C212</f>
        <v>2896</v>
      </c>
      <c r="D225" s="31">
        <f t="shared" si="48"/>
        <v>1914</v>
      </c>
      <c r="E225" s="31">
        <f t="shared" si="48"/>
        <v>969</v>
      </c>
      <c r="F225" s="31">
        <f t="shared" si="48"/>
        <v>552</v>
      </c>
      <c r="G225" s="31">
        <f t="shared" si="48"/>
        <v>11187</v>
      </c>
      <c r="H225" s="31">
        <f t="shared" si="48"/>
        <v>5338</v>
      </c>
      <c r="I225" s="31">
        <f t="shared" si="48"/>
        <v>6376</v>
      </c>
      <c r="J225" s="31">
        <f t="shared" si="48"/>
        <v>2665</v>
      </c>
      <c r="K225" s="31">
        <f t="shared" si="48"/>
        <v>2155</v>
      </c>
      <c r="L225" s="31">
        <f t="shared" si="48"/>
        <v>59578</v>
      </c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</row>
    <row r="226" spans="1:133" s="66" customFormat="1" ht="16.5" customHeight="1">
      <c r="A226" s="15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</row>
    <row r="227" spans="1:133" s="66" customFormat="1" ht="16.5" customHeight="1">
      <c r="A227" s="15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</row>
    <row r="228" spans="1:133" s="66" customFormat="1" ht="16.5" customHeight="1">
      <c r="A228" s="15"/>
      <c r="B228" s="15"/>
      <c r="C228" s="15"/>
      <c r="D228" s="15"/>
      <c r="E228" s="15"/>
      <c r="F228" s="15"/>
      <c r="G228" s="73"/>
      <c r="K228" s="65"/>
      <c r="L228" s="65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</row>
    <row r="229" spans="1:256" s="70" customFormat="1" ht="19.5" customHeight="1">
      <c r="A229" s="140" t="s">
        <v>44</v>
      </c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4"/>
      <c r="M229" s="17"/>
      <c r="N229" s="17"/>
      <c r="O229" s="17"/>
      <c r="P229" s="17"/>
      <c r="Q229" s="140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4"/>
      <c r="AG229" s="140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4"/>
      <c r="AW229" s="140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4"/>
      <c r="BM229" s="140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  <c r="BZ229" s="143"/>
      <c r="CA229" s="143"/>
      <c r="CB229" s="144"/>
      <c r="CC229" s="140"/>
      <c r="CD229" s="143"/>
      <c r="CE229" s="143"/>
      <c r="CF229" s="143"/>
      <c r="CG229" s="143"/>
      <c r="CH229" s="143"/>
      <c r="CI229" s="143"/>
      <c r="CJ229" s="143"/>
      <c r="CK229" s="143"/>
      <c r="CL229" s="143"/>
      <c r="CM229" s="143"/>
      <c r="CN229" s="143"/>
      <c r="CO229" s="143"/>
      <c r="CP229" s="143"/>
      <c r="CQ229" s="143"/>
      <c r="CR229" s="144"/>
      <c r="CS229" s="140"/>
      <c r="CT229" s="143"/>
      <c r="CU229" s="143"/>
      <c r="CV229" s="143"/>
      <c r="CW229" s="143"/>
      <c r="CX229" s="143"/>
      <c r="CY229" s="143"/>
      <c r="CZ229" s="143"/>
      <c r="DA229" s="143"/>
      <c r="DB229" s="143"/>
      <c r="DC229" s="143"/>
      <c r="DD229" s="143"/>
      <c r="DE229" s="143"/>
      <c r="DF229" s="143"/>
      <c r="DG229" s="143"/>
      <c r="DH229" s="144"/>
      <c r="DI229" s="140"/>
      <c r="DJ229" s="143"/>
      <c r="DK229" s="143"/>
      <c r="DL229" s="143"/>
      <c r="DM229" s="143"/>
      <c r="DN229" s="143"/>
      <c r="DO229" s="143"/>
      <c r="DP229" s="143"/>
      <c r="DQ229" s="143"/>
      <c r="DR229" s="143"/>
      <c r="DS229" s="143"/>
      <c r="DT229" s="143"/>
      <c r="DU229" s="143"/>
      <c r="DV229" s="143"/>
      <c r="DW229" s="143"/>
      <c r="DX229" s="144"/>
      <c r="DY229" s="140"/>
      <c r="DZ229" s="143"/>
      <c r="EA229" s="143"/>
      <c r="EB229" s="143"/>
      <c r="EC229" s="143"/>
      <c r="ED229" s="143"/>
      <c r="EE229" s="143"/>
      <c r="EF229" s="143"/>
      <c r="EG229" s="143"/>
      <c r="EH229" s="143"/>
      <c r="EI229" s="143"/>
      <c r="EJ229" s="143"/>
      <c r="EK229" s="143"/>
      <c r="EL229" s="143"/>
      <c r="EM229" s="143"/>
      <c r="EN229" s="144"/>
      <c r="EO229" s="140"/>
      <c r="EP229" s="143"/>
      <c r="EQ229" s="143"/>
      <c r="ER229" s="143"/>
      <c r="ES229" s="143"/>
      <c r="ET229" s="143"/>
      <c r="EU229" s="143"/>
      <c r="EV229" s="143"/>
      <c r="EW229" s="143"/>
      <c r="EX229" s="143"/>
      <c r="EY229" s="143"/>
      <c r="EZ229" s="143"/>
      <c r="FA229" s="143"/>
      <c r="FB229" s="143"/>
      <c r="FC229" s="143"/>
      <c r="FD229" s="144"/>
      <c r="FE229" s="140"/>
      <c r="FF229" s="143"/>
      <c r="FG229" s="143"/>
      <c r="FH229" s="143"/>
      <c r="FI229" s="143"/>
      <c r="FJ229" s="143"/>
      <c r="FK229" s="143"/>
      <c r="FL229" s="143"/>
      <c r="FM229" s="143"/>
      <c r="FN229" s="143"/>
      <c r="FO229" s="143"/>
      <c r="FP229" s="143"/>
      <c r="FQ229" s="143"/>
      <c r="FR229" s="143"/>
      <c r="FS229" s="143"/>
      <c r="FT229" s="144"/>
      <c r="FU229" s="140"/>
      <c r="FV229" s="143"/>
      <c r="FW229" s="143"/>
      <c r="FX229" s="143"/>
      <c r="FY229" s="143"/>
      <c r="FZ229" s="143"/>
      <c r="GA229" s="143"/>
      <c r="GB229" s="143"/>
      <c r="GC229" s="143"/>
      <c r="GD229" s="143"/>
      <c r="GE229" s="143"/>
      <c r="GF229" s="143"/>
      <c r="GG229" s="143"/>
      <c r="GH229" s="143"/>
      <c r="GI229" s="143"/>
      <c r="GJ229" s="144"/>
      <c r="GK229" s="140"/>
      <c r="GL229" s="143"/>
      <c r="GM229" s="143"/>
      <c r="GN229" s="143"/>
      <c r="GO229" s="143"/>
      <c r="GP229" s="143"/>
      <c r="GQ229" s="143"/>
      <c r="GR229" s="143"/>
      <c r="GS229" s="143"/>
      <c r="GT229" s="143"/>
      <c r="GU229" s="143"/>
      <c r="GV229" s="143"/>
      <c r="GW229" s="143"/>
      <c r="GX229" s="143"/>
      <c r="GY229" s="143"/>
      <c r="GZ229" s="144"/>
      <c r="HA229" s="140"/>
      <c r="HB229" s="143"/>
      <c r="HC229" s="143"/>
      <c r="HD229" s="143"/>
      <c r="HE229" s="143"/>
      <c r="HF229" s="143"/>
      <c r="HG229" s="143"/>
      <c r="HH229" s="143"/>
      <c r="HI229" s="143"/>
      <c r="HJ229" s="143"/>
      <c r="HK229" s="143"/>
      <c r="HL229" s="143"/>
      <c r="HM229" s="143"/>
      <c r="HN229" s="143"/>
      <c r="HO229" s="143"/>
      <c r="HP229" s="144"/>
      <c r="HQ229" s="140"/>
      <c r="HR229" s="143"/>
      <c r="HS229" s="143"/>
      <c r="HT229" s="143"/>
      <c r="HU229" s="143"/>
      <c r="HV229" s="143"/>
      <c r="HW229" s="143"/>
      <c r="HX229" s="143"/>
      <c r="HY229" s="143"/>
      <c r="HZ229" s="143"/>
      <c r="IA229" s="143"/>
      <c r="IB229" s="143"/>
      <c r="IC229" s="143"/>
      <c r="ID229" s="143"/>
      <c r="IE229" s="143"/>
      <c r="IF229" s="144"/>
      <c r="IG229" s="140"/>
      <c r="IH229" s="143"/>
      <c r="II229" s="143"/>
      <c r="IJ229" s="143"/>
      <c r="IK229" s="143"/>
      <c r="IL229" s="143"/>
      <c r="IM229" s="143"/>
      <c r="IN229" s="143"/>
      <c r="IO229" s="143"/>
      <c r="IP229" s="143"/>
      <c r="IQ229" s="143"/>
      <c r="IR229" s="143"/>
      <c r="IS229" s="143"/>
      <c r="IT229" s="143"/>
      <c r="IU229" s="143"/>
      <c r="IV229" s="144"/>
    </row>
    <row r="230" spans="1:133" s="66" customFormat="1" ht="16.5" customHeight="1">
      <c r="A230" s="36" t="s">
        <v>22</v>
      </c>
      <c r="B230" s="6" t="s">
        <v>27</v>
      </c>
      <c r="C230" s="6" t="s">
        <v>28</v>
      </c>
      <c r="D230" s="6" t="s">
        <v>29</v>
      </c>
      <c r="E230" s="6" t="s">
        <v>30</v>
      </c>
      <c r="F230" s="6" t="s">
        <v>31</v>
      </c>
      <c r="G230" s="6" t="s">
        <v>32</v>
      </c>
      <c r="H230" s="6" t="s">
        <v>33</v>
      </c>
      <c r="I230" s="6" t="s">
        <v>34</v>
      </c>
      <c r="J230" s="6" t="s">
        <v>35</v>
      </c>
      <c r="K230" s="6" t="s">
        <v>36</v>
      </c>
      <c r="L230" s="6" t="s">
        <v>37</v>
      </c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</row>
    <row r="231" spans="1:133" s="66" customFormat="1" ht="16.5" customHeight="1">
      <c r="A231" s="36" t="s">
        <v>4</v>
      </c>
      <c r="B231" s="38">
        <f>(B168-B107)/B107</f>
        <v>-0.26814240073026013</v>
      </c>
      <c r="C231" s="38">
        <f aca="true" t="shared" si="49" ref="C231:L231">(C168-C107)/C107</f>
        <v>-0.4165968147527242</v>
      </c>
      <c r="D231" s="38">
        <f t="shared" si="49"/>
        <v>-0.37777777777777777</v>
      </c>
      <c r="E231" s="38">
        <f t="shared" si="49"/>
        <v>-0.3555992141453831</v>
      </c>
      <c r="F231" s="38">
        <f t="shared" si="49"/>
        <v>-0.44329896907216493</v>
      </c>
      <c r="G231" s="38">
        <f t="shared" si="49"/>
        <v>-0.3805774278215223</v>
      </c>
      <c r="H231" s="38">
        <f t="shared" si="49"/>
        <v>0.04021937842778794</v>
      </c>
      <c r="I231" s="38">
        <f t="shared" si="49"/>
        <v>-0.10606060606060606</v>
      </c>
      <c r="J231" s="38">
        <f t="shared" si="49"/>
        <v>0.09447852760736196</v>
      </c>
      <c r="K231" s="38">
        <f t="shared" si="49"/>
        <v>-0.07194244604316546</v>
      </c>
      <c r="L231" s="38">
        <f t="shared" si="49"/>
        <v>-0.2610961365678347</v>
      </c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</row>
    <row r="232" spans="1:133" s="66" customFormat="1" ht="16.5" customHeight="1">
      <c r="A232" s="36" t="s">
        <v>5</v>
      </c>
      <c r="B232" s="38">
        <f aca="true" t="shared" si="50" ref="B232:L233">(B169-B108)/B108</f>
        <v>-0.2588903170522708</v>
      </c>
      <c r="C232" s="38">
        <f t="shared" si="50"/>
        <v>-0.35924170616113743</v>
      </c>
      <c r="D232" s="38">
        <f t="shared" si="50"/>
        <v>-0.3042944785276074</v>
      </c>
      <c r="E232" s="38">
        <f t="shared" si="50"/>
        <v>-0.10820895522388059</v>
      </c>
      <c r="F232" s="38">
        <f t="shared" si="50"/>
        <v>-0.2818181818181818</v>
      </c>
      <c r="G232" s="38">
        <f t="shared" si="50"/>
        <v>-0.29677134011499334</v>
      </c>
      <c r="H232" s="38">
        <f t="shared" si="50"/>
        <v>-0.11908396946564885</v>
      </c>
      <c r="I232" s="38">
        <f t="shared" si="50"/>
        <v>0.14964028776978416</v>
      </c>
      <c r="J232" s="38">
        <f t="shared" si="50"/>
        <v>-0.08930987821380243</v>
      </c>
      <c r="K232" s="38">
        <f t="shared" si="50"/>
        <v>-0.16988416988416988</v>
      </c>
      <c r="L232" s="38">
        <f t="shared" si="50"/>
        <v>-0.23723559445660103</v>
      </c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</row>
    <row r="233" spans="1:133" s="66" customFormat="1" ht="16.5" customHeight="1">
      <c r="A233" s="36" t="s">
        <v>6</v>
      </c>
      <c r="B233" s="38">
        <f t="shared" si="50"/>
        <v>-0.35434219053791316</v>
      </c>
      <c r="C233" s="38">
        <f t="shared" si="50"/>
        <v>-0.3457653457653458</v>
      </c>
      <c r="D233" s="38">
        <f t="shared" si="50"/>
        <v>-0.2952586206896552</v>
      </c>
      <c r="E233" s="38">
        <f t="shared" si="50"/>
        <v>0.05</v>
      </c>
      <c r="F233" s="38">
        <f t="shared" si="50"/>
        <v>-0.3759124087591241</v>
      </c>
      <c r="G233" s="38">
        <f t="shared" si="50"/>
        <v>-0.12278244631185807</v>
      </c>
      <c r="H233" s="38">
        <f t="shared" si="50"/>
        <v>-0.16666666666666666</v>
      </c>
      <c r="I233" s="38">
        <f t="shared" si="50"/>
        <v>-0.23153252480705622</v>
      </c>
      <c r="J233" s="38">
        <f t="shared" si="50"/>
        <v>0.2994535519125683</v>
      </c>
      <c r="K233" s="38">
        <f t="shared" si="50"/>
        <v>-0.31478260869565217</v>
      </c>
      <c r="L233" s="38">
        <f t="shared" si="50"/>
        <v>-0.2788386212299256</v>
      </c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</row>
    <row r="234" spans="1:133" s="84" customFormat="1" ht="16.5" customHeight="1">
      <c r="A234" s="18" t="s">
        <v>7</v>
      </c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</row>
    <row r="235" spans="1:133" s="66" customFormat="1" ht="16.5" customHeight="1">
      <c r="A235" s="36" t="s">
        <v>8</v>
      </c>
      <c r="B235" s="38">
        <f>(B172-B111)/B111</f>
        <v>-0.3059657986785853</v>
      </c>
      <c r="C235" s="38">
        <f aca="true" t="shared" si="51" ref="C235:L235">(C172-C111)/C111</f>
        <v>-0.373546511627907</v>
      </c>
      <c r="D235" s="38">
        <f t="shared" si="51"/>
        <v>-0.38946162657502864</v>
      </c>
      <c r="E235" s="38">
        <f t="shared" si="51"/>
        <v>-0.21333333333333335</v>
      </c>
      <c r="F235" s="38">
        <f t="shared" si="51"/>
        <v>-0.3509933774834437</v>
      </c>
      <c r="G235" s="38">
        <f t="shared" si="51"/>
        <v>-0.37445573294629897</v>
      </c>
      <c r="H235" s="38">
        <f>(H172-H111)/H111</f>
        <v>-0.4583333333333333</v>
      </c>
      <c r="I235" s="38">
        <f t="shared" si="51"/>
        <v>-0.4148211243611584</v>
      </c>
      <c r="J235" s="38">
        <f t="shared" si="51"/>
        <v>-0.2613981762917933</v>
      </c>
      <c r="K235" s="38">
        <f t="shared" si="51"/>
        <v>-0.3602693602693603</v>
      </c>
      <c r="L235" s="38">
        <f t="shared" si="51"/>
        <v>-0.3330739299610895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</row>
    <row r="236" spans="1:133" s="66" customFormat="1" ht="16.5" customHeight="1">
      <c r="A236" s="36" t="s">
        <v>9</v>
      </c>
      <c r="B236" s="38">
        <f aca="true" t="shared" si="52" ref="B236:L237">(B173-B112)/B112</f>
        <v>-0.10670770809285622</v>
      </c>
      <c r="C236" s="38">
        <f t="shared" si="52"/>
        <v>-0.4162062615101289</v>
      </c>
      <c r="D236" s="38">
        <f t="shared" si="52"/>
        <v>-0.27504244482173174</v>
      </c>
      <c r="E236" s="38">
        <f t="shared" si="52"/>
        <v>-0.0364963503649635</v>
      </c>
      <c r="F236" s="38">
        <f t="shared" si="52"/>
        <v>0.043478260869565216</v>
      </c>
      <c r="G236" s="38">
        <f t="shared" si="52"/>
        <v>-0.10423905489923559</v>
      </c>
      <c r="H236" s="38">
        <f t="shared" si="52"/>
        <v>0.03576341127922971</v>
      </c>
      <c r="I236" s="38">
        <f t="shared" si="52"/>
        <v>-0.12289395441030723</v>
      </c>
      <c r="J236" s="38">
        <f t="shared" si="52"/>
        <v>-0.23648029330889092</v>
      </c>
      <c r="K236" s="38">
        <f t="shared" si="52"/>
        <v>-0.2356115107913669</v>
      </c>
      <c r="L236" s="38">
        <f t="shared" si="52"/>
        <v>-0.1329041487839771</v>
      </c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</row>
    <row r="237" spans="1:133" s="66" customFormat="1" ht="16.5" customHeight="1">
      <c r="A237" s="36" t="s">
        <v>10</v>
      </c>
      <c r="B237" s="38">
        <f t="shared" si="52"/>
        <v>-0.26832361146335276</v>
      </c>
      <c r="C237" s="38">
        <f t="shared" si="52"/>
        <v>0.10416666666666667</v>
      </c>
      <c r="D237" s="38">
        <f t="shared" si="52"/>
        <v>-0.06862745098039216</v>
      </c>
      <c r="E237" s="38">
        <f t="shared" si="52"/>
        <v>-0.36318407960199006</v>
      </c>
      <c r="F237" s="38">
        <f t="shared" si="52"/>
        <v>0.13333333333333333</v>
      </c>
      <c r="G237" s="38">
        <f t="shared" si="52"/>
        <v>-0.016251354279523293</v>
      </c>
      <c r="H237" s="38">
        <f t="shared" si="52"/>
        <v>-0.24017467248908297</v>
      </c>
      <c r="I237" s="38">
        <f t="shared" si="52"/>
        <v>-0.09448818897637795</v>
      </c>
      <c r="J237" s="38">
        <f t="shared" si="52"/>
        <v>-0.2026266416510319</v>
      </c>
      <c r="K237" s="38">
        <f t="shared" si="52"/>
        <v>-0.46503496503496505</v>
      </c>
      <c r="L237" s="38">
        <f t="shared" si="52"/>
        <v>-0.22696785136072778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</row>
    <row r="238" spans="1:133" s="84" customFormat="1" ht="16.5" customHeight="1">
      <c r="A238" s="18" t="s">
        <v>11</v>
      </c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60"/>
      <c r="N238" s="62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</row>
    <row r="239" spans="1:133" s="66" customFormat="1" ht="16.5" customHeight="1">
      <c r="A239" s="36" t="s">
        <v>12</v>
      </c>
      <c r="B239" s="85">
        <f>(B176-B115)/B115</f>
        <v>-0.19789392577372544</v>
      </c>
      <c r="C239" s="85">
        <f aca="true" t="shared" si="53" ref="C239:L239">(C176-C115)/C115</f>
        <v>-0.15254237288135594</v>
      </c>
      <c r="D239" s="85">
        <f t="shared" si="53"/>
        <v>-0.24146981627296588</v>
      </c>
      <c r="E239" s="85">
        <f t="shared" si="53"/>
        <v>-0.12195121951219512</v>
      </c>
      <c r="F239" s="85">
        <f t="shared" si="53"/>
        <v>0.26</v>
      </c>
      <c r="G239" s="85">
        <f t="shared" si="53"/>
        <v>-0.17375093214019388</v>
      </c>
      <c r="H239" s="85">
        <f t="shared" si="53"/>
        <v>-0.22099447513812154</v>
      </c>
      <c r="I239" s="85">
        <f t="shared" si="53"/>
        <v>-0.12219644238205724</v>
      </c>
      <c r="J239" s="85">
        <f t="shared" si="53"/>
        <v>-0.07734470158343483</v>
      </c>
      <c r="K239" s="85">
        <f t="shared" si="53"/>
        <v>-0.6209761163032191</v>
      </c>
      <c r="L239" s="85">
        <f t="shared" si="53"/>
        <v>-0.2030404534913682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</row>
    <row r="240" spans="1:133" s="66" customFormat="1" ht="16.5" customHeight="1">
      <c r="A240" s="36" t="s">
        <v>13</v>
      </c>
      <c r="B240" s="85">
        <f aca="true" t="shared" si="54" ref="B240:L241">(B177-B116)/B116</f>
        <v>-0.24008843036109065</v>
      </c>
      <c r="C240" s="85">
        <f t="shared" si="54"/>
        <v>-0.20812182741116753</v>
      </c>
      <c r="D240" s="85">
        <f t="shared" si="54"/>
        <v>-0.3852573018080668</v>
      </c>
      <c r="E240" s="85">
        <f t="shared" si="54"/>
        <v>-0.16759002770083103</v>
      </c>
      <c r="F240" s="85">
        <f t="shared" si="54"/>
        <v>0.1509433962264151</v>
      </c>
      <c r="G240" s="85">
        <f t="shared" si="54"/>
        <v>-0.24517374517374518</v>
      </c>
      <c r="H240" s="85">
        <f t="shared" si="54"/>
        <v>-0.044689119170984455</v>
      </c>
      <c r="I240" s="85">
        <f t="shared" si="54"/>
        <v>-0.17330210772833723</v>
      </c>
      <c r="J240" s="85">
        <f t="shared" si="54"/>
        <v>-0.17730095990965555</v>
      </c>
      <c r="K240" s="85">
        <f t="shared" si="54"/>
        <v>-0.11252653927813164</v>
      </c>
      <c r="L240" s="85">
        <f t="shared" si="54"/>
        <v>-0.2044399211246104</v>
      </c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</row>
    <row r="241" spans="1:133" s="66" customFormat="1" ht="16.5" customHeight="1">
      <c r="A241" s="36" t="s">
        <v>14</v>
      </c>
      <c r="B241" s="85">
        <f t="shared" si="54"/>
        <v>-0.3249394673123487</v>
      </c>
      <c r="C241" s="85">
        <f t="shared" si="54"/>
        <v>-0.3202247191011236</v>
      </c>
      <c r="D241" s="85">
        <f t="shared" si="54"/>
        <v>-0.3164179104477612</v>
      </c>
      <c r="E241" s="85">
        <f t="shared" si="54"/>
        <v>-0.5633802816901409</v>
      </c>
      <c r="F241" s="85">
        <f t="shared" si="54"/>
        <v>-0.27586206896551724</v>
      </c>
      <c r="G241" s="85">
        <f t="shared" si="54"/>
        <v>-0.21052631578947367</v>
      </c>
      <c r="H241" s="85">
        <f t="shared" si="54"/>
        <v>-0.20175438596491227</v>
      </c>
      <c r="I241" s="85">
        <f t="shared" si="54"/>
        <v>-0.15861027190332327</v>
      </c>
      <c r="J241" s="85">
        <f t="shared" si="54"/>
        <v>-0.21997755331088664</v>
      </c>
      <c r="K241" s="85">
        <f t="shared" si="54"/>
        <v>-0.33948339483394835</v>
      </c>
      <c r="L241" s="85">
        <f t="shared" si="54"/>
        <v>-0.2687939426717144</v>
      </c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</row>
    <row r="242" spans="1:133" s="84" customFormat="1" ht="16.5" customHeight="1">
      <c r="A242" s="18" t="s">
        <v>15</v>
      </c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</row>
    <row r="243" spans="1:133" s="66" customFormat="1" ht="16.5" customHeight="1">
      <c r="A243" s="36" t="s">
        <v>16</v>
      </c>
      <c r="B243" s="85">
        <f>(B180-B119)/B119</f>
        <v>-0.25313807531380755</v>
      </c>
      <c r="C243" s="85">
        <f aca="true" t="shared" si="55" ref="C243:L243">(C180-C119)/C119</f>
        <v>-0.40892193308550184</v>
      </c>
      <c r="D243" s="85">
        <f t="shared" si="55"/>
        <v>-0.2134502923976608</v>
      </c>
      <c r="E243" s="85">
        <f t="shared" si="55"/>
        <v>-0.48</v>
      </c>
      <c r="F243" s="85">
        <f t="shared" si="55"/>
        <v>-0.44565217391304346</v>
      </c>
      <c r="G243" s="85">
        <f t="shared" si="55"/>
        <v>-0.08157894736842106</v>
      </c>
      <c r="H243" s="85">
        <f t="shared" si="55"/>
        <v>-0.16124031007751938</v>
      </c>
      <c r="I243" s="85">
        <f t="shared" si="55"/>
        <v>-0.18331374853113983</v>
      </c>
      <c r="J243" s="85">
        <f t="shared" si="55"/>
        <v>-0.15480649188514356</v>
      </c>
      <c r="K243" s="85">
        <f t="shared" si="55"/>
        <v>0.2074688796680498</v>
      </c>
      <c r="L243" s="85">
        <f t="shared" si="55"/>
        <v>-0.19391398851110075</v>
      </c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</row>
    <row r="244" spans="1:133" s="66" customFormat="1" ht="16.5" customHeight="1">
      <c r="A244" s="36" t="s">
        <v>17</v>
      </c>
      <c r="B244" s="85">
        <f aca="true" t="shared" si="56" ref="B244:L245">(B181-B120)/B120</f>
        <v>-0.0014370765756518168</v>
      </c>
      <c r="C244" s="85">
        <f t="shared" si="56"/>
        <v>-0.05694760820045558</v>
      </c>
      <c r="D244" s="85">
        <f t="shared" si="56"/>
        <v>-0.13877551020408163</v>
      </c>
      <c r="E244" s="85">
        <f t="shared" si="56"/>
        <v>-0.2184873949579832</v>
      </c>
      <c r="F244" s="85">
        <f t="shared" si="56"/>
        <v>-0.2556818181818182</v>
      </c>
      <c r="G244" s="85">
        <f t="shared" si="56"/>
        <v>0.012583892617449664</v>
      </c>
      <c r="H244" s="85">
        <f t="shared" si="56"/>
        <v>-0.06721536351165981</v>
      </c>
      <c r="I244" s="85">
        <f t="shared" si="56"/>
        <v>0.029940119760479042</v>
      </c>
      <c r="J244" s="85">
        <f t="shared" si="56"/>
        <v>-0.10161662817551963</v>
      </c>
      <c r="K244" s="85">
        <f t="shared" si="56"/>
        <v>-0.03663003663003663</v>
      </c>
      <c r="L244" s="85">
        <f t="shared" si="56"/>
        <v>-0.028809935864807085</v>
      </c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</row>
    <row r="245" spans="1:133" s="66" customFormat="1" ht="16.5" customHeight="1">
      <c r="A245" s="36" t="s">
        <v>18</v>
      </c>
      <c r="B245" s="85">
        <f t="shared" si="56"/>
        <v>-0.18964421855146124</v>
      </c>
      <c r="C245" s="85">
        <f t="shared" si="56"/>
        <v>-0.055876685934489405</v>
      </c>
      <c r="D245" s="85">
        <f t="shared" si="56"/>
        <v>-0.2603092783505155</v>
      </c>
      <c r="E245" s="85">
        <f t="shared" si="56"/>
        <v>-0.15593220338983052</v>
      </c>
      <c r="F245" s="85">
        <f t="shared" si="56"/>
        <v>-0.6666666666666666</v>
      </c>
      <c r="G245" s="85">
        <f t="shared" si="56"/>
        <v>-0.10963687150837989</v>
      </c>
      <c r="H245" s="85">
        <f t="shared" si="56"/>
        <v>0.005917159763313609</v>
      </c>
      <c r="I245" s="85">
        <f t="shared" si="56"/>
        <v>-0.1639549436795995</v>
      </c>
      <c r="J245" s="85">
        <f t="shared" si="56"/>
        <v>-0.09028459273797841</v>
      </c>
      <c r="K245" s="85">
        <f t="shared" si="56"/>
        <v>-0.16455696202531644</v>
      </c>
      <c r="L245" s="85">
        <f t="shared" si="56"/>
        <v>-0.16537322985838868</v>
      </c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</row>
    <row r="246" spans="1:133" s="84" customFormat="1" ht="16.5" customHeight="1">
      <c r="A246" s="18" t="s">
        <v>19</v>
      </c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</row>
    <row r="247" spans="1:133" s="88" customFormat="1" ht="16.5" customHeight="1">
      <c r="A247" s="72" t="s">
        <v>38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</row>
    <row r="248" spans="1:133" s="90" customFormat="1" ht="16.5" customHeight="1">
      <c r="A248" s="6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</row>
    <row r="249" spans="1:256" s="70" customFormat="1" ht="19.5" customHeight="1">
      <c r="A249" s="140" t="s">
        <v>45</v>
      </c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4"/>
      <c r="M249" s="17"/>
      <c r="N249" s="17"/>
      <c r="O249" s="17"/>
      <c r="P249" s="17"/>
      <c r="Q249" s="140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4"/>
      <c r="AG249" s="140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4"/>
      <c r="AW249" s="140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4"/>
      <c r="BM249" s="140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4"/>
      <c r="CC249" s="140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4"/>
      <c r="CS249" s="140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  <c r="DE249" s="143"/>
      <c r="DF249" s="143"/>
      <c r="DG249" s="143"/>
      <c r="DH249" s="144"/>
      <c r="DI249" s="140"/>
      <c r="DJ249" s="143"/>
      <c r="DK249" s="143"/>
      <c r="DL249" s="143"/>
      <c r="DM249" s="143"/>
      <c r="DN249" s="143"/>
      <c r="DO249" s="143"/>
      <c r="DP249" s="143"/>
      <c r="DQ249" s="143"/>
      <c r="DR249" s="143"/>
      <c r="DS249" s="143"/>
      <c r="DT249" s="143"/>
      <c r="DU249" s="143"/>
      <c r="DV249" s="143"/>
      <c r="DW249" s="143"/>
      <c r="DX249" s="144"/>
      <c r="DY249" s="140"/>
      <c r="DZ249" s="143"/>
      <c r="EA249" s="143"/>
      <c r="EB249" s="143"/>
      <c r="EC249" s="143"/>
      <c r="ED249" s="143"/>
      <c r="EE249" s="143"/>
      <c r="EF249" s="143"/>
      <c r="EG249" s="143"/>
      <c r="EH249" s="143"/>
      <c r="EI249" s="143"/>
      <c r="EJ249" s="143"/>
      <c r="EK249" s="143"/>
      <c r="EL249" s="143"/>
      <c r="EM249" s="143"/>
      <c r="EN249" s="144"/>
      <c r="EO249" s="140"/>
      <c r="EP249" s="143"/>
      <c r="EQ249" s="143"/>
      <c r="ER249" s="143"/>
      <c r="ES249" s="143"/>
      <c r="ET249" s="143"/>
      <c r="EU249" s="143"/>
      <c r="EV249" s="143"/>
      <c r="EW249" s="143"/>
      <c r="EX249" s="143"/>
      <c r="EY249" s="143"/>
      <c r="EZ249" s="143"/>
      <c r="FA249" s="143"/>
      <c r="FB249" s="143"/>
      <c r="FC249" s="143"/>
      <c r="FD249" s="144"/>
      <c r="FE249" s="140"/>
      <c r="FF249" s="143"/>
      <c r="FG249" s="143"/>
      <c r="FH249" s="143"/>
      <c r="FI249" s="143"/>
      <c r="FJ249" s="143"/>
      <c r="FK249" s="143"/>
      <c r="FL249" s="143"/>
      <c r="FM249" s="143"/>
      <c r="FN249" s="143"/>
      <c r="FO249" s="143"/>
      <c r="FP249" s="143"/>
      <c r="FQ249" s="143"/>
      <c r="FR249" s="143"/>
      <c r="FS249" s="143"/>
      <c r="FT249" s="144"/>
      <c r="FU249" s="140"/>
      <c r="FV249" s="143"/>
      <c r="FW249" s="143"/>
      <c r="FX249" s="143"/>
      <c r="FY249" s="143"/>
      <c r="FZ249" s="143"/>
      <c r="GA249" s="143"/>
      <c r="GB249" s="143"/>
      <c r="GC249" s="143"/>
      <c r="GD249" s="143"/>
      <c r="GE249" s="143"/>
      <c r="GF249" s="143"/>
      <c r="GG249" s="143"/>
      <c r="GH249" s="143"/>
      <c r="GI249" s="143"/>
      <c r="GJ249" s="144"/>
      <c r="GK249" s="140"/>
      <c r="GL249" s="143"/>
      <c r="GM249" s="143"/>
      <c r="GN249" s="143"/>
      <c r="GO249" s="143"/>
      <c r="GP249" s="143"/>
      <c r="GQ249" s="143"/>
      <c r="GR249" s="143"/>
      <c r="GS249" s="143"/>
      <c r="GT249" s="143"/>
      <c r="GU249" s="143"/>
      <c r="GV249" s="143"/>
      <c r="GW249" s="143"/>
      <c r="GX249" s="143"/>
      <c r="GY249" s="143"/>
      <c r="GZ249" s="144"/>
      <c r="HA249" s="140"/>
      <c r="HB249" s="143"/>
      <c r="HC249" s="143"/>
      <c r="HD249" s="143"/>
      <c r="HE249" s="143"/>
      <c r="HF249" s="143"/>
      <c r="HG249" s="143"/>
      <c r="HH249" s="143"/>
      <c r="HI249" s="143"/>
      <c r="HJ249" s="143"/>
      <c r="HK249" s="143"/>
      <c r="HL249" s="143"/>
      <c r="HM249" s="143"/>
      <c r="HN249" s="143"/>
      <c r="HO249" s="143"/>
      <c r="HP249" s="144"/>
      <c r="HQ249" s="140"/>
      <c r="HR249" s="143"/>
      <c r="HS249" s="143"/>
      <c r="HT249" s="143"/>
      <c r="HU249" s="143"/>
      <c r="HV249" s="143"/>
      <c r="HW249" s="143"/>
      <c r="HX249" s="143"/>
      <c r="HY249" s="143"/>
      <c r="HZ249" s="143"/>
      <c r="IA249" s="143"/>
      <c r="IB249" s="143"/>
      <c r="IC249" s="143"/>
      <c r="ID249" s="143"/>
      <c r="IE249" s="143"/>
      <c r="IF249" s="144"/>
      <c r="IG249" s="140"/>
      <c r="IH249" s="143"/>
      <c r="II249" s="143"/>
      <c r="IJ249" s="143"/>
      <c r="IK249" s="143"/>
      <c r="IL249" s="143"/>
      <c r="IM249" s="143"/>
      <c r="IN249" s="143"/>
      <c r="IO249" s="143"/>
      <c r="IP249" s="143"/>
      <c r="IQ249" s="143"/>
      <c r="IR249" s="143"/>
      <c r="IS249" s="143"/>
      <c r="IT249" s="143"/>
      <c r="IU249" s="143"/>
      <c r="IV249" s="144"/>
    </row>
    <row r="250" spans="1:133" s="90" customFormat="1" ht="16.5" customHeight="1">
      <c r="A250" s="36" t="s">
        <v>22</v>
      </c>
      <c r="B250" s="6" t="s">
        <v>27</v>
      </c>
      <c r="C250" s="6" t="s">
        <v>28</v>
      </c>
      <c r="D250" s="6" t="s">
        <v>29</v>
      </c>
      <c r="E250" s="6" t="s">
        <v>30</v>
      </c>
      <c r="F250" s="6" t="s">
        <v>31</v>
      </c>
      <c r="G250" s="6" t="s">
        <v>32</v>
      </c>
      <c r="H250" s="6" t="s">
        <v>33</v>
      </c>
      <c r="I250" s="6" t="s">
        <v>34</v>
      </c>
      <c r="J250" s="6" t="s">
        <v>35</v>
      </c>
      <c r="K250" s="6" t="s">
        <v>36</v>
      </c>
      <c r="L250" s="6" t="s">
        <v>20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</row>
    <row r="251" spans="1:133" s="90" customFormat="1" ht="16.5" customHeight="1">
      <c r="A251" s="36" t="s">
        <v>4</v>
      </c>
      <c r="B251" s="38">
        <f>(B188-B127)/B127</f>
        <v>-0.18687958567112645</v>
      </c>
      <c r="C251" s="38">
        <f aca="true" t="shared" si="57" ref="B251:L253">(C188-C127)/C127</f>
        <v>-0.12890625</v>
      </c>
      <c r="D251" s="38">
        <f t="shared" si="57"/>
        <v>-0.20094562647754138</v>
      </c>
      <c r="E251" s="38">
        <f t="shared" si="57"/>
        <v>-0.39919354838709675</v>
      </c>
      <c r="F251" s="38">
        <f>(F188-F127)/F127</f>
        <v>-0.18518518518518517</v>
      </c>
      <c r="G251" s="38">
        <f t="shared" si="57"/>
        <v>-0.41418764302059496</v>
      </c>
      <c r="H251" s="38">
        <f t="shared" si="57"/>
        <v>0.3208955223880597</v>
      </c>
      <c r="I251" s="38">
        <f t="shared" si="57"/>
        <v>-0.04782608695652174</v>
      </c>
      <c r="J251" s="38">
        <f t="shared" si="57"/>
        <v>0.12419354838709677</v>
      </c>
      <c r="K251" s="38">
        <f t="shared" si="57"/>
        <v>-0.368</v>
      </c>
      <c r="L251" s="38">
        <f t="shared" si="57"/>
        <v>-0.17581972743219537</v>
      </c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</row>
    <row r="252" spans="1:133" s="90" customFormat="1" ht="16.5" customHeight="1">
      <c r="A252" s="36" t="s">
        <v>5</v>
      </c>
      <c r="B252" s="38">
        <f>(B189-B128)/B128</f>
        <v>-0.06014604150653344</v>
      </c>
      <c r="C252" s="38">
        <f t="shared" si="57"/>
        <v>-0.0031847133757961785</v>
      </c>
      <c r="D252" s="38">
        <f t="shared" si="57"/>
        <v>-0.07415730337078652</v>
      </c>
      <c r="E252" s="38">
        <f t="shared" si="57"/>
        <v>-0.031007751937984496</v>
      </c>
      <c r="F252" s="38">
        <f t="shared" si="57"/>
        <v>0.11764705882352941</v>
      </c>
      <c r="G252" s="38">
        <f t="shared" si="57"/>
        <v>-0.33088235294117646</v>
      </c>
      <c r="H252" s="38">
        <f t="shared" si="57"/>
        <v>-0.1774193548387097</v>
      </c>
      <c r="I252" s="38">
        <f t="shared" si="57"/>
        <v>0.27439024390243905</v>
      </c>
      <c r="J252" s="38">
        <f t="shared" si="57"/>
        <v>0.007766990291262136</v>
      </c>
      <c r="K252" s="38">
        <f t="shared" si="57"/>
        <v>-0.09293680297397769</v>
      </c>
      <c r="L252" s="38">
        <f t="shared" si="57"/>
        <v>-0.06403234220135628</v>
      </c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</row>
    <row r="253" spans="1:133" s="90" customFormat="1" ht="16.5" customHeight="1">
      <c r="A253" s="36" t="s">
        <v>6</v>
      </c>
      <c r="B253" s="38">
        <f t="shared" si="57"/>
        <v>-0.23457675753228122</v>
      </c>
      <c r="C253" s="38">
        <f t="shared" si="57"/>
        <v>0.06460674157303371</v>
      </c>
      <c r="D253" s="38">
        <f t="shared" si="57"/>
        <v>-0.07415254237288135</v>
      </c>
      <c r="E253" s="38">
        <f t="shared" si="57"/>
        <v>0.02127659574468085</v>
      </c>
      <c r="F253" s="38">
        <f t="shared" si="57"/>
        <v>-0.21686746987951808</v>
      </c>
      <c r="G253" s="38">
        <f t="shared" si="57"/>
        <v>-0.28094302554027506</v>
      </c>
      <c r="H253" s="38">
        <f t="shared" si="57"/>
        <v>0.09722222222222222</v>
      </c>
      <c r="I253" s="38">
        <f t="shared" si="57"/>
        <v>0.2523809523809524</v>
      </c>
      <c r="J253" s="38">
        <f t="shared" si="57"/>
        <v>0.5918367346938775</v>
      </c>
      <c r="K253" s="38">
        <f t="shared" si="57"/>
        <v>-0.31561461794019935</v>
      </c>
      <c r="L253" s="38">
        <f t="shared" si="57"/>
        <v>-0.14643759474482063</v>
      </c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</row>
    <row r="254" spans="1:133" s="84" customFormat="1" ht="16.5" customHeight="1">
      <c r="A254" s="18" t="s">
        <v>7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</row>
    <row r="255" spans="1:133" s="90" customFormat="1" ht="16.5" customHeight="1">
      <c r="A255" s="36" t="s">
        <v>8</v>
      </c>
      <c r="B255" s="38">
        <f>(B192-B131)/B131</f>
        <v>-0.1036472285184422</v>
      </c>
      <c r="C255" s="38">
        <f aca="true" t="shared" si="58" ref="C255:L255">(C192-C131)/C131</f>
        <v>-0.3671875</v>
      </c>
      <c r="D255" s="38">
        <f t="shared" si="58"/>
        <v>-0.24780701754385964</v>
      </c>
      <c r="E255" s="38">
        <f t="shared" si="58"/>
        <v>-0.16580310880829016</v>
      </c>
      <c r="F255" s="38">
        <f t="shared" si="58"/>
        <v>-0.2537313432835821</v>
      </c>
      <c r="G255" s="38">
        <f t="shared" si="58"/>
        <v>-0.28465346534653463</v>
      </c>
      <c r="H255" s="38">
        <f t="shared" si="58"/>
        <v>-0.33636363636363636</v>
      </c>
      <c r="I255" s="38">
        <f t="shared" si="58"/>
        <v>-0.39705882352941174</v>
      </c>
      <c r="J255" s="38">
        <f t="shared" si="58"/>
        <v>-0.20625889046941678</v>
      </c>
      <c r="K255" s="38">
        <f t="shared" si="58"/>
        <v>-0.2980769230769231</v>
      </c>
      <c r="L255" s="38">
        <f t="shared" si="58"/>
        <v>-0.1672699069286453</v>
      </c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</row>
    <row r="256" spans="1:133" s="90" customFormat="1" ht="16.5" customHeight="1">
      <c r="A256" s="36" t="s">
        <v>9</v>
      </c>
      <c r="B256" s="38">
        <f aca="true" t="shared" si="59" ref="B256:L257">(B193-B132)/B132</f>
        <v>-0.059286706808707734</v>
      </c>
      <c r="C256" s="38">
        <f t="shared" si="59"/>
        <v>-0.45726495726495725</v>
      </c>
      <c r="D256" s="38">
        <f t="shared" si="59"/>
        <v>-0.14454277286135694</v>
      </c>
      <c r="E256" s="38">
        <f t="shared" si="59"/>
        <v>-0.0898876404494382</v>
      </c>
      <c r="F256" s="38">
        <f t="shared" si="59"/>
        <v>-0.06</v>
      </c>
      <c r="G256" s="38">
        <f t="shared" si="59"/>
        <v>0.15498154981549817</v>
      </c>
      <c r="H256" s="38">
        <f t="shared" si="59"/>
        <v>0.2696078431372549</v>
      </c>
      <c r="I256" s="38">
        <f t="shared" si="59"/>
        <v>-0.03065134099616858</v>
      </c>
      <c r="J256" s="38">
        <f t="shared" si="59"/>
        <v>-0.18026315789473685</v>
      </c>
      <c r="K256" s="38">
        <f t="shared" si="59"/>
        <v>-0.2992125984251969</v>
      </c>
      <c r="L256" s="38">
        <f t="shared" si="59"/>
        <v>-0.08469668452294773</v>
      </c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</row>
    <row r="257" spans="1:133" s="90" customFormat="1" ht="16.5" customHeight="1">
      <c r="A257" s="36" t="s">
        <v>10</v>
      </c>
      <c r="B257" s="38">
        <f>(B194-B133)/B133</f>
        <v>-0.1304118268215417</v>
      </c>
      <c r="C257" s="38">
        <f t="shared" si="59"/>
        <v>0.547945205479452</v>
      </c>
      <c r="D257" s="38">
        <f t="shared" si="59"/>
        <v>-0.11146496815286625</v>
      </c>
      <c r="E257" s="38">
        <f t="shared" si="59"/>
        <v>-0.36585365853658536</v>
      </c>
      <c r="F257" s="38">
        <f t="shared" si="59"/>
        <v>-0.25</v>
      </c>
      <c r="G257" s="38">
        <f t="shared" si="59"/>
        <v>0.5161290322580645</v>
      </c>
      <c r="H257" s="38">
        <f t="shared" si="59"/>
        <v>-0.12440191387559808</v>
      </c>
      <c r="I257" s="38">
        <f t="shared" si="59"/>
        <v>-0.14678899082568808</v>
      </c>
      <c r="J257" s="38">
        <f t="shared" si="59"/>
        <v>-0.17363751584283904</v>
      </c>
      <c r="K257" s="38">
        <f t="shared" si="59"/>
        <v>-0.575</v>
      </c>
      <c r="L257" s="38">
        <f t="shared" si="59"/>
        <v>-0.13960445404686722</v>
      </c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</row>
    <row r="258" spans="1:133" s="84" customFormat="1" ht="16.5" customHeight="1">
      <c r="A258" s="18" t="s">
        <v>11</v>
      </c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</row>
    <row r="259" spans="1:25" ht="16.5" customHeight="1">
      <c r="A259" s="36" t="s">
        <v>12</v>
      </c>
      <c r="B259" s="38">
        <f>(B196-B135)/B135</f>
        <v>0.0005455537370430987</v>
      </c>
      <c r="C259" s="38">
        <f aca="true" t="shared" si="60" ref="C259:L259">(C196-C135)/C135</f>
        <v>0.3253968253968254</v>
      </c>
      <c r="D259" s="38">
        <f t="shared" si="60"/>
        <v>-0.15922330097087378</v>
      </c>
      <c r="E259" s="38">
        <f t="shared" si="60"/>
        <v>0.125</v>
      </c>
      <c r="F259" s="38">
        <f t="shared" si="60"/>
        <v>0.037037037037037035</v>
      </c>
      <c r="G259" s="38">
        <f t="shared" si="60"/>
        <v>0.12956810631229235</v>
      </c>
      <c r="H259" s="38">
        <f t="shared" si="60"/>
        <v>0.024096385542168676</v>
      </c>
      <c r="I259" s="38">
        <f t="shared" si="60"/>
        <v>0.37960339943342775</v>
      </c>
      <c r="J259" s="38">
        <f t="shared" si="60"/>
        <v>-0.02388535031847134</v>
      </c>
      <c r="K259" s="38">
        <f t="shared" si="60"/>
        <v>-0.3377926421404682</v>
      </c>
      <c r="L259" s="38">
        <f t="shared" si="60"/>
        <v>0.004036908881199538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133" s="90" customFormat="1" ht="16.5" customHeight="1">
      <c r="A260" s="36" t="s">
        <v>13</v>
      </c>
      <c r="B260" s="38">
        <f aca="true" t="shared" si="61" ref="B260:L261">(B197-B136)/B136</f>
        <v>-0.09746192893401015</v>
      </c>
      <c r="C260" s="38">
        <f t="shared" si="61"/>
        <v>-0.1</v>
      </c>
      <c r="D260" s="38">
        <f t="shared" si="61"/>
        <v>-0.1620879120879121</v>
      </c>
      <c r="E260" s="38">
        <f t="shared" si="61"/>
        <v>-0.01327433628318584</v>
      </c>
      <c r="F260" s="38">
        <f t="shared" si="61"/>
        <v>0.25925925925925924</v>
      </c>
      <c r="G260" s="38">
        <f t="shared" si="61"/>
        <v>0.03754266211604096</v>
      </c>
      <c r="H260" s="38">
        <f t="shared" si="61"/>
        <v>0.3008849557522124</v>
      </c>
      <c r="I260" s="38">
        <f t="shared" si="61"/>
        <v>-0.06082036775106082</v>
      </c>
      <c r="J260" s="38">
        <f t="shared" si="61"/>
        <v>-0.18836363636363637</v>
      </c>
      <c r="K260" s="38">
        <f t="shared" si="61"/>
        <v>0.12371134020618557</v>
      </c>
      <c r="L260" s="38">
        <f t="shared" si="61"/>
        <v>-0.07042863328041564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</row>
    <row r="261" spans="1:133" s="90" customFormat="1" ht="16.5" customHeight="1">
      <c r="A261" s="36" t="s">
        <v>14</v>
      </c>
      <c r="B261" s="38">
        <f t="shared" si="61"/>
        <v>0.011342155009451797</v>
      </c>
      <c r="C261" s="38">
        <f t="shared" si="61"/>
        <v>0.6206896551724138</v>
      </c>
      <c r="D261" s="38">
        <f t="shared" si="61"/>
        <v>-0.060810810810810814</v>
      </c>
      <c r="E261" s="38">
        <f t="shared" si="61"/>
        <v>0</v>
      </c>
      <c r="F261" s="38">
        <f t="shared" si="61"/>
        <v>-0.1111111111111111</v>
      </c>
      <c r="G261" s="38">
        <f t="shared" si="61"/>
        <v>-0.19753086419753085</v>
      </c>
      <c r="H261" s="38">
        <f t="shared" si="61"/>
        <v>-0.008928571428571428</v>
      </c>
      <c r="I261" s="38">
        <f t="shared" si="61"/>
        <v>-0.11961722488038277</v>
      </c>
      <c r="J261" s="38">
        <f t="shared" si="61"/>
        <v>-0.25337331334332835</v>
      </c>
      <c r="K261" s="38">
        <f t="shared" si="61"/>
        <v>-0.17525773195876287</v>
      </c>
      <c r="L261" s="38">
        <f t="shared" si="61"/>
        <v>-0.11328745367919534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</row>
    <row r="262" spans="1:133" s="84" customFormat="1" ht="16.5" customHeight="1">
      <c r="A262" s="18" t="s">
        <v>15</v>
      </c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</row>
    <row r="263" spans="1:12" ht="16.5" customHeight="1">
      <c r="A263" s="36" t="s">
        <v>16</v>
      </c>
      <c r="B263" s="38">
        <f>(B200-B139)/B139</f>
        <v>-0.2817932296431839</v>
      </c>
      <c r="C263" s="38">
        <f aca="true" t="shared" si="62" ref="C263:L263">(C200-C139)/C139</f>
        <v>-0.2159090909090909</v>
      </c>
      <c r="D263" s="38">
        <f t="shared" si="62"/>
        <v>-0.21359223300970873</v>
      </c>
      <c r="E263" s="38">
        <f t="shared" si="62"/>
        <v>-0.6296296296296297</v>
      </c>
      <c r="F263" s="38">
        <f t="shared" si="62"/>
        <v>-0.527027027027027</v>
      </c>
      <c r="G263" s="38">
        <f t="shared" si="62"/>
        <v>-0.20348837209302326</v>
      </c>
      <c r="H263" s="38">
        <f t="shared" si="62"/>
        <v>0.20689655172413793</v>
      </c>
      <c r="I263" s="38">
        <f t="shared" si="62"/>
        <v>-0.014925373134328358</v>
      </c>
      <c r="J263" s="38">
        <f t="shared" si="62"/>
        <v>-0.2902208201892745</v>
      </c>
      <c r="K263" s="38">
        <f t="shared" si="62"/>
        <v>0.7837837837837838</v>
      </c>
      <c r="L263" s="38">
        <f t="shared" si="62"/>
        <v>-0.18510713031260975</v>
      </c>
    </row>
    <row r="264" spans="1:133" s="90" customFormat="1" ht="16.5" customHeight="1">
      <c r="A264" s="36" t="s">
        <v>17</v>
      </c>
      <c r="B264" s="38">
        <f aca="true" t="shared" si="63" ref="B264:L265">(B201-B140)/B140</f>
        <v>-0.15484569572279372</v>
      </c>
      <c r="C264" s="38">
        <f t="shared" si="63"/>
        <v>-0.46179401993355484</v>
      </c>
      <c r="D264" s="38">
        <f t="shared" si="63"/>
        <v>-0.3242506811989101</v>
      </c>
      <c r="E264" s="38">
        <f t="shared" si="63"/>
        <v>-0.19047619047619047</v>
      </c>
      <c r="F264" s="38">
        <f t="shared" si="63"/>
        <v>-0.726027397260274</v>
      </c>
      <c r="G264" s="38">
        <f t="shared" si="63"/>
        <v>-0.20447284345047922</v>
      </c>
      <c r="H264" s="38">
        <f t="shared" si="63"/>
        <v>0.17142857142857143</v>
      </c>
      <c r="I264" s="38">
        <f t="shared" si="63"/>
        <v>-0.08196721311475409</v>
      </c>
      <c r="J264" s="38">
        <f t="shared" si="63"/>
        <v>-0.23293768545994065</v>
      </c>
      <c r="K264" s="38">
        <f t="shared" si="63"/>
        <v>-0.2032967032967033</v>
      </c>
      <c r="L264" s="38">
        <f t="shared" si="63"/>
        <v>-0.19742701632855023</v>
      </c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</row>
    <row r="265" spans="1:133" s="90" customFormat="1" ht="16.5" customHeight="1">
      <c r="A265" s="36" t="s">
        <v>18</v>
      </c>
      <c r="B265" s="38">
        <f t="shared" si="63"/>
        <v>-0.12763466042154567</v>
      </c>
      <c r="C265" s="38">
        <f t="shared" si="63"/>
        <v>-0.148</v>
      </c>
      <c r="D265" s="38">
        <f t="shared" si="63"/>
        <v>-0.17148362235067438</v>
      </c>
      <c r="E265" s="38">
        <f t="shared" si="63"/>
        <v>-0.04</v>
      </c>
      <c r="F265" s="38">
        <f t="shared" si="63"/>
        <v>-0.75625</v>
      </c>
      <c r="G265" s="38">
        <f t="shared" si="63"/>
        <v>-0.1355421686746988</v>
      </c>
      <c r="H265" s="38">
        <f t="shared" si="63"/>
        <v>0.16728624535315986</v>
      </c>
      <c r="I265" s="38">
        <f t="shared" si="63"/>
        <v>-0.09939759036144578</v>
      </c>
      <c r="J265" s="38">
        <f t="shared" si="63"/>
        <v>-0.17375455650060753</v>
      </c>
      <c r="K265" s="38">
        <f t="shared" si="63"/>
        <v>-0.15625</v>
      </c>
      <c r="L265" s="38">
        <f t="shared" si="63"/>
        <v>-0.13734022300788687</v>
      </c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</row>
    <row r="266" spans="1:133" s="84" customFormat="1" ht="16.5" customHeight="1">
      <c r="A266" s="18" t="s">
        <v>19</v>
      </c>
      <c r="B266" s="92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</row>
    <row r="267" spans="1:133" s="88" customFormat="1" ht="16.5" customHeight="1">
      <c r="A267" s="72" t="s">
        <v>38</v>
      </c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</row>
    <row r="268" spans="1:133" s="66" customFormat="1" ht="16.5" customHeight="1">
      <c r="A268" s="15"/>
      <c r="B268" s="15"/>
      <c r="C268" s="15"/>
      <c r="D268" s="15"/>
      <c r="E268" s="15"/>
      <c r="F268" s="15"/>
      <c r="K268" s="65"/>
      <c r="L268" s="6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</row>
    <row r="269" spans="1:256" s="70" customFormat="1" ht="24.75" customHeight="1">
      <c r="A269" s="140" t="s">
        <v>46</v>
      </c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4"/>
      <c r="M269" s="17"/>
      <c r="N269" s="17"/>
      <c r="O269" s="17"/>
      <c r="P269" s="17"/>
      <c r="Q269" s="140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4"/>
      <c r="AG269" s="140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4"/>
      <c r="AW269" s="140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4"/>
      <c r="BM269" s="140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4"/>
      <c r="CC269" s="140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4"/>
      <c r="CS269" s="140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  <c r="DE269" s="143"/>
      <c r="DF269" s="143"/>
      <c r="DG269" s="143"/>
      <c r="DH269" s="144"/>
      <c r="DI269" s="140"/>
      <c r="DJ269" s="143"/>
      <c r="DK269" s="143"/>
      <c r="DL269" s="143"/>
      <c r="DM269" s="143"/>
      <c r="DN269" s="143"/>
      <c r="DO269" s="143"/>
      <c r="DP269" s="143"/>
      <c r="DQ269" s="143"/>
      <c r="DR269" s="143"/>
      <c r="DS269" s="143"/>
      <c r="DT269" s="143"/>
      <c r="DU269" s="143"/>
      <c r="DV269" s="143"/>
      <c r="DW269" s="143"/>
      <c r="DX269" s="144"/>
      <c r="DY269" s="140"/>
      <c r="DZ269" s="143"/>
      <c r="EA269" s="143"/>
      <c r="EB269" s="143"/>
      <c r="EC269" s="143"/>
      <c r="ED269" s="143"/>
      <c r="EE269" s="143"/>
      <c r="EF269" s="143"/>
      <c r="EG269" s="143"/>
      <c r="EH269" s="143"/>
      <c r="EI269" s="143"/>
      <c r="EJ269" s="143"/>
      <c r="EK269" s="143"/>
      <c r="EL269" s="143"/>
      <c r="EM269" s="143"/>
      <c r="EN269" s="144"/>
      <c r="EO269" s="140"/>
      <c r="EP269" s="143"/>
      <c r="EQ269" s="143"/>
      <c r="ER269" s="143"/>
      <c r="ES269" s="143"/>
      <c r="ET269" s="143"/>
      <c r="EU269" s="143"/>
      <c r="EV269" s="143"/>
      <c r="EW269" s="143"/>
      <c r="EX269" s="143"/>
      <c r="EY269" s="143"/>
      <c r="EZ269" s="143"/>
      <c r="FA269" s="143"/>
      <c r="FB269" s="143"/>
      <c r="FC269" s="143"/>
      <c r="FD269" s="144"/>
      <c r="FE269" s="140"/>
      <c r="FF269" s="143"/>
      <c r="FG269" s="143"/>
      <c r="FH269" s="143"/>
      <c r="FI269" s="143"/>
      <c r="FJ269" s="143"/>
      <c r="FK269" s="143"/>
      <c r="FL269" s="143"/>
      <c r="FM269" s="143"/>
      <c r="FN269" s="143"/>
      <c r="FO269" s="143"/>
      <c r="FP269" s="143"/>
      <c r="FQ269" s="143"/>
      <c r="FR269" s="143"/>
      <c r="FS269" s="143"/>
      <c r="FT269" s="144"/>
      <c r="FU269" s="140"/>
      <c r="FV269" s="143"/>
      <c r="FW269" s="143"/>
      <c r="FX269" s="143"/>
      <c r="FY269" s="143"/>
      <c r="FZ269" s="143"/>
      <c r="GA269" s="143"/>
      <c r="GB269" s="143"/>
      <c r="GC269" s="143"/>
      <c r="GD269" s="143"/>
      <c r="GE269" s="143"/>
      <c r="GF269" s="143"/>
      <c r="GG269" s="143"/>
      <c r="GH269" s="143"/>
      <c r="GI269" s="143"/>
      <c r="GJ269" s="144"/>
      <c r="GK269" s="140"/>
      <c r="GL269" s="143"/>
      <c r="GM269" s="143"/>
      <c r="GN269" s="143"/>
      <c r="GO269" s="143"/>
      <c r="GP269" s="143"/>
      <c r="GQ269" s="143"/>
      <c r="GR269" s="143"/>
      <c r="GS269" s="143"/>
      <c r="GT269" s="143"/>
      <c r="GU269" s="143"/>
      <c r="GV269" s="143"/>
      <c r="GW269" s="143"/>
      <c r="GX269" s="143"/>
      <c r="GY269" s="143"/>
      <c r="GZ269" s="144"/>
      <c r="HA269" s="140"/>
      <c r="HB269" s="143"/>
      <c r="HC269" s="143"/>
      <c r="HD269" s="143"/>
      <c r="HE269" s="143"/>
      <c r="HF269" s="143"/>
      <c r="HG269" s="143"/>
      <c r="HH269" s="143"/>
      <c r="HI269" s="143"/>
      <c r="HJ269" s="143"/>
      <c r="HK269" s="143"/>
      <c r="HL269" s="143"/>
      <c r="HM269" s="143"/>
      <c r="HN269" s="143"/>
      <c r="HO269" s="143"/>
      <c r="HP269" s="144"/>
      <c r="HQ269" s="140"/>
      <c r="HR269" s="143"/>
      <c r="HS269" s="143"/>
      <c r="HT269" s="143"/>
      <c r="HU269" s="143"/>
      <c r="HV269" s="143"/>
      <c r="HW269" s="143"/>
      <c r="HX269" s="143"/>
      <c r="HY269" s="143"/>
      <c r="HZ269" s="143"/>
      <c r="IA269" s="143"/>
      <c r="IB269" s="143"/>
      <c r="IC269" s="143"/>
      <c r="ID269" s="143"/>
      <c r="IE269" s="143"/>
      <c r="IF269" s="144"/>
      <c r="IG269" s="140"/>
      <c r="IH269" s="143"/>
      <c r="II269" s="143"/>
      <c r="IJ269" s="143"/>
      <c r="IK269" s="143"/>
      <c r="IL269" s="143"/>
      <c r="IM269" s="143"/>
      <c r="IN269" s="143"/>
      <c r="IO269" s="143"/>
      <c r="IP269" s="143"/>
      <c r="IQ269" s="143"/>
      <c r="IR269" s="143"/>
      <c r="IS269" s="143"/>
      <c r="IT269" s="143"/>
      <c r="IU269" s="143"/>
      <c r="IV269" s="144"/>
    </row>
    <row r="270" spans="1:133" s="66" customFormat="1" ht="16.5" customHeight="1">
      <c r="A270" s="36" t="s">
        <v>22</v>
      </c>
      <c r="B270" s="6" t="s">
        <v>27</v>
      </c>
      <c r="C270" s="6" t="s">
        <v>28</v>
      </c>
      <c r="D270" s="6" t="s">
        <v>29</v>
      </c>
      <c r="E270" s="6" t="s">
        <v>30</v>
      </c>
      <c r="F270" s="6" t="s">
        <v>31</v>
      </c>
      <c r="G270" s="6" t="s">
        <v>32</v>
      </c>
      <c r="H270" s="6" t="s">
        <v>33</v>
      </c>
      <c r="I270" s="6" t="s">
        <v>34</v>
      </c>
      <c r="J270" s="6" t="s">
        <v>35</v>
      </c>
      <c r="K270" s="6" t="s">
        <v>36</v>
      </c>
      <c r="L270" s="6" t="s">
        <v>37</v>
      </c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</row>
    <row r="271" spans="1:133" s="66" customFormat="1" ht="16.5" customHeight="1">
      <c r="A271" s="36" t="s">
        <v>4</v>
      </c>
      <c r="B271" s="38">
        <f aca="true" t="shared" si="64" ref="B271:L273">(B209-B147)/B147</f>
        <v>-0.3593220338983051</v>
      </c>
      <c r="C271" s="38">
        <f t="shared" si="64"/>
        <v>-0.4951974386339381</v>
      </c>
      <c r="D271" s="38">
        <f t="shared" si="64"/>
        <v>-0.5345911949685535</v>
      </c>
      <c r="E271" s="38">
        <f t="shared" si="64"/>
        <v>-0.31417624521072796</v>
      </c>
      <c r="F271" s="38">
        <f t="shared" si="64"/>
        <v>-0.5428571428571428</v>
      </c>
      <c r="G271" s="38">
        <f t="shared" si="64"/>
        <v>-0.37263385613845323</v>
      </c>
      <c r="H271" s="38">
        <f t="shared" si="64"/>
        <v>-0.05084745762711865</v>
      </c>
      <c r="I271" s="38">
        <f t="shared" si="64"/>
        <v>-0.1298932384341637</v>
      </c>
      <c r="J271" s="38">
        <f t="shared" si="64"/>
        <v>0</v>
      </c>
      <c r="K271" s="38">
        <f t="shared" si="64"/>
        <v>0.275</v>
      </c>
      <c r="L271" s="38">
        <f t="shared" si="64"/>
        <v>-0.3291684618698837</v>
      </c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</row>
    <row r="272" spans="1:133" s="66" customFormat="1" ht="16.5" customHeight="1">
      <c r="A272" s="36" t="s">
        <v>5</v>
      </c>
      <c r="B272" s="38">
        <f t="shared" si="64"/>
        <v>-0.5091965150048403</v>
      </c>
      <c r="C272" s="38">
        <f t="shared" si="64"/>
        <v>-0.5101214574898786</v>
      </c>
      <c r="D272" s="38">
        <f t="shared" si="64"/>
        <v>-0.581081081081081</v>
      </c>
      <c r="E272" s="38">
        <f t="shared" si="64"/>
        <v>-0.17985611510791366</v>
      </c>
      <c r="F272" s="38">
        <f t="shared" si="64"/>
        <v>-0.4605263157894737</v>
      </c>
      <c r="G272" s="38">
        <f t="shared" si="64"/>
        <v>-0.2892606583917971</v>
      </c>
      <c r="H272" s="38">
        <f t="shared" si="64"/>
        <v>-0.09594882729211088</v>
      </c>
      <c r="I272" s="38">
        <f t="shared" si="64"/>
        <v>0.1111111111111111</v>
      </c>
      <c r="J272" s="38">
        <f t="shared" si="64"/>
        <v>-0.3125</v>
      </c>
      <c r="K272" s="38">
        <f t="shared" si="64"/>
        <v>-0.25301204819277107</v>
      </c>
      <c r="L272" s="38">
        <f t="shared" si="64"/>
        <v>-0.38843351548269583</v>
      </c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</row>
    <row r="273" spans="1:133" s="66" customFormat="1" ht="16.5" customHeight="1">
      <c r="A273" s="36" t="s">
        <v>6</v>
      </c>
      <c r="B273" s="38">
        <f t="shared" si="64"/>
        <v>-0.5096762188314105</v>
      </c>
      <c r="C273" s="38">
        <f t="shared" si="64"/>
        <v>-0.5026852846401718</v>
      </c>
      <c r="D273" s="38">
        <f t="shared" si="64"/>
        <v>-0.5241228070175439</v>
      </c>
      <c r="E273" s="38">
        <f t="shared" si="64"/>
        <v>0.08403361344537816</v>
      </c>
      <c r="F273" s="38">
        <f t="shared" si="64"/>
        <v>-0.44502617801047123</v>
      </c>
      <c r="G273" s="38">
        <f t="shared" si="64"/>
        <v>-0.07348438456827924</v>
      </c>
      <c r="H273" s="38">
        <f t="shared" si="64"/>
        <v>-0.265625</v>
      </c>
      <c r="I273" s="38">
        <f t="shared" si="64"/>
        <v>-0.37733142037302725</v>
      </c>
      <c r="J273" s="38">
        <f t="shared" si="64"/>
        <v>-0.37050359712230213</v>
      </c>
      <c r="K273" s="38">
        <f t="shared" si="64"/>
        <v>-0.31386861313868614</v>
      </c>
      <c r="L273" s="38">
        <f t="shared" si="64"/>
        <v>-0.4032671668724475</v>
      </c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</row>
    <row r="274" spans="1:12" s="1" customFormat="1" ht="16.5" customHeight="1">
      <c r="A274" s="18" t="s">
        <v>7</v>
      </c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1:12" ht="16.5" customHeight="1">
      <c r="A275" s="36" t="s">
        <v>8</v>
      </c>
      <c r="B275" s="38">
        <f aca="true" t="shared" si="65" ref="B275:L277">(B213-B151)/B151</f>
        <v>-0.4864864864864865</v>
      </c>
      <c r="C275" s="38">
        <f t="shared" si="65"/>
        <v>-0.3773148148148148</v>
      </c>
      <c r="D275" s="38">
        <f t="shared" si="65"/>
        <v>-0.5443645083932853</v>
      </c>
      <c r="E275" s="38">
        <f t="shared" si="65"/>
        <v>-0.29906542056074764</v>
      </c>
      <c r="F275" s="38">
        <f t="shared" si="65"/>
        <v>-0.42857142857142855</v>
      </c>
      <c r="G275" s="38">
        <f t="shared" si="65"/>
        <v>-0.3962717979555021</v>
      </c>
      <c r="H275" s="38">
        <f t="shared" si="65"/>
        <v>-0.5</v>
      </c>
      <c r="I275" s="38">
        <f t="shared" si="65"/>
        <v>-0.42017738359201773</v>
      </c>
      <c r="J275" s="38">
        <f t="shared" si="65"/>
        <v>-0.397887323943662</v>
      </c>
      <c r="K275" s="38">
        <f t="shared" si="65"/>
        <v>-0.42907801418439717</v>
      </c>
      <c r="L275" s="38">
        <f t="shared" si="65"/>
        <v>-0.45816266822703333</v>
      </c>
    </row>
    <row r="276" spans="1:12" ht="16.5" customHeight="1">
      <c r="A276" s="36" t="s">
        <v>9</v>
      </c>
      <c r="B276" s="38">
        <f t="shared" si="65"/>
        <v>-0.1655648174762863</v>
      </c>
      <c r="C276" s="38">
        <f t="shared" si="65"/>
        <v>-0.3851132686084142</v>
      </c>
      <c r="D276" s="38">
        <f t="shared" si="65"/>
        <v>-0.452</v>
      </c>
      <c r="E276" s="38">
        <f t="shared" si="65"/>
        <v>0.0625</v>
      </c>
      <c r="F276" s="38">
        <f t="shared" si="65"/>
        <v>0.16666666666666666</v>
      </c>
      <c r="G276" s="38">
        <f t="shared" si="65"/>
        <v>-0.1643835616438356</v>
      </c>
      <c r="H276" s="38">
        <f t="shared" si="65"/>
        <v>-0.055449330783938815</v>
      </c>
      <c r="I276" s="38">
        <f t="shared" si="65"/>
        <v>-0.15508021390374332</v>
      </c>
      <c r="J276" s="38">
        <f t="shared" si="65"/>
        <v>-0.36555891238670696</v>
      </c>
      <c r="K276" s="38">
        <f t="shared" si="65"/>
        <v>-0.09714285714285714</v>
      </c>
      <c r="L276" s="38">
        <f t="shared" si="65"/>
        <v>-0.17998020641877563</v>
      </c>
    </row>
    <row r="277" spans="1:12" ht="16.5" customHeight="1">
      <c r="A277" s="36" t="s">
        <v>10</v>
      </c>
      <c r="B277" s="38">
        <f t="shared" si="65"/>
        <v>-0.3958028306490971</v>
      </c>
      <c r="C277" s="38">
        <f t="shared" si="65"/>
        <v>-0.16806722689075632</v>
      </c>
      <c r="D277" s="38">
        <f t="shared" si="65"/>
        <v>0</v>
      </c>
      <c r="E277" s="38">
        <f t="shared" si="65"/>
        <v>-0.358974358974359</v>
      </c>
      <c r="F277" s="38">
        <f t="shared" si="65"/>
        <v>0.7647058823529411</v>
      </c>
      <c r="G277" s="38">
        <f t="shared" si="65"/>
        <v>-0.12369791666666667</v>
      </c>
      <c r="H277" s="38">
        <f t="shared" si="65"/>
        <v>-0.2907949790794979</v>
      </c>
      <c r="I277" s="38">
        <f t="shared" si="65"/>
        <v>-0.07749627421758569</v>
      </c>
      <c r="J277" s="38">
        <f t="shared" si="65"/>
        <v>-0.2851985559566787</v>
      </c>
      <c r="K277" s="38">
        <f t="shared" si="65"/>
        <v>-0.3253968253968254</v>
      </c>
      <c r="L277" s="38">
        <f t="shared" si="65"/>
        <v>-0.3025596778832327</v>
      </c>
    </row>
    <row r="278" spans="1:12" s="1" customFormat="1" ht="16.5" customHeight="1">
      <c r="A278" s="18" t="s">
        <v>11</v>
      </c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1:12" ht="16.5" customHeight="1">
      <c r="A279" s="36" t="s">
        <v>12</v>
      </c>
      <c r="B279" s="38">
        <f aca="true" t="shared" si="66" ref="B279:L281">(B217-B155)/B155</f>
        <v>-0.37442368357194855</v>
      </c>
      <c r="C279" s="38">
        <f t="shared" si="66"/>
        <v>-0.4166666666666667</v>
      </c>
      <c r="D279" s="38">
        <f t="shared" si="66"/>
        <v>-0.41295546558704455</v>
      </c>
      <c r="E279" s="38">
        <f t="shared" si="66"/>
        <v>-0.47058823529411764</v>
      </c>
      <c r="F279" s="38">
        <f t="shared" si="66"/>
        <v>0.5217391304347826</v>
      </c>
      <c r="G279" s="38">
        <f t="shared" si="66"/>
        <v>-0.26153846153846155</v>
      </c>
      <c r="H279" s="38">
        <f t="shared" si="66"/>
        <v>-0.2939068100358423</v>
      </c>
      <c r="I279" s="38">
        <f t="shared" si="66"/>
        <v>-0.31063829787234043</v>
      </c>
      <c r="J279" s="38">
        <f t="shared" si="66"/>
        <v>-0.25129533678756477</v>
      </c>
      <c r="K279" s="38">
        <f t="shared" si="66"/>
        <v>-0.7484939759036144</v>
      </c>
      <c r="L279" s="38">
        <f t="shared" si="66"/>
        <v>-0.3702841173730787</v>
      </c>
    </row>
    <row r="280" spans="1:12" ht="16.5" customHeight="1">
      <c r="A280" s="36" t="s">
        <v>13</v>
      </c>
      <c r="B280" s="38">
        <f t="shared" si="66"/>
        <v>-0.35013054830287205</v>
      </c>
      <c r="C280" s="38">
        <f t="shared" si="66"/>
        <v>-0.25</v>
      </c>
      <c r="D280" s="38">
        <f t="shared" si="66"/>
        <v>-0.6140845070422535</v>
      </c>
      <c r="E280" s="38">
        <f t="shared" si="66"/>
        <v>-0.42592592592592593</v>
      </c>
      <c r="F280" s="38">
        <f t="shared" si="66"/>
        <v>0.038461538461538464</v>
      </c>
      <c r="G280" s="38">
        <f t="shared" si="66"/>
        <v>-0.31086439333862015</v>
      </c>
      <c r="H280" s="38">
        <f t="shared" si="66"/>
        <v>-0.18772893772893773</v>
      </c>
      <c r="I280" s="38">
        <f t="shared" si="66"/>
        <v>-0.25274725274725274</v>
      </c>
      <c r="J280" s="38">
        <f t="shared" si="66"/>
        <v>-0.1388888888888889</v>
      </c>
      <c r="K280" s="38">
        <f t="shared" si="66"/>
        <v>-0.2779783393501805</v>
      </c>
      <c r="L280" s="38">
        <f t="shared" si="66"/>
        <v>-0.31005459508644223</v>
      </c>
    </row>
    <row r="281" spans="1:12" ht="16.5" customHeight="1">
      <c r="A281" s="36" t="s">
        <v>14</v>
      </c>
      <c r="B281" s="38">
        <f t="shared" si="66"/>
        <v>-0.4407552083333333</v>
      </c>
      <c r="C281" s="38">
        <f t="shared" si="66"/>
        <v>-0.5033557046979866</v>
      </c>
      <c r="D281" s="38">
        <f t="shared" si="66"/>
        <v>-0.5187165775401069</v>
      </c>
      <c r="E281" s="38">
        <f t="shared" si="66"/>
        <v>-0.6349206349206349</v>
      </c>
      <c r="F281" s="38">
        <f t="shared" si="66"/>
        <v>-0.35</v>
      </c>
      <c r="G281" s="38">
        <f t="shared" si="66"/>
        <v>-0.2125984251968504</v>
      </c>
      <c r="H281" s="38">
        <f t="shared" si="66"/>
        <v>-0.26453488372093026</v>
      </c>
      <c r="I281" s="38">
        <f t="shared" si="66"/>
        <v>-0.17660044150110377</v>
      </c>
      <c r="J281" s="38">
        <f t="shared" si="66"/>
        <v>-0.12053571428571429</v>
      </c>
      <c r="K281" s="38">
        <f t="shared" si="66"/>
        <v>-0.43103448275862066</v>
      </c>
      <c r="L281" s="38">
        <f t="shared" si="66"/>
        <v>-0.3490978676872608</v>
      </c>
    </row>
    <row r="282" spans="1:12" s="1" customFormat="1" ht="16.5" customHeight="1">
      <c r="A282" s="18" t="s">
        <v>15</v>
      </c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1:12" ht="16.5" customHeight="1">
      <c r="A283" s="36" t="s">
        <v>16</v>
      </c>
      <c r="B283" s="38">
        <f aca="true" t="shared" si="67" ref="B283:L285">(B221-B159)/B159</f>
        <v>-0.2289899768696993</v>
      </c>
      <c r="C283" s="38">
        <f t="shared" si="67"/>
        <v>-0.5027624309392266</v>
      </c>
      <c r="D283" s="38">
        <f t="shared" si="67"/>
        <v>-0.21323529411764705</v>
      </c>
      <c r="E283" s="38">
        <f t="shared" si="67"/>
        <v>-0.30434782608695654</v>
      </c>
      <c r="F283" s="38">
        <f t="shared" si="67"/>
        <v>-0.1111111111111111</v>
      </c>
      <c r="G283" s="38">
        <f t="shared" si="67"/>
        <v>-0.04591836734693878</v>
      </c>
      <c r="H283" s="38">
        <f t="shared" si="67"/>
        <v>-0.29723991507430997</v>
      </c>
      <c r="I283" s="38">
        <f t="shared" si="67"/>
        <v>-0.2607204116638079</v>
      </c>
      <c r="J283" s="38">
        <f t="shared" si="67"/>
        <v>0.3592814371257485</v>
      </c>
      <c r="K283" s="38">
        <f t="shared" si="67"/>
        <v>-0.2846153846153846</v>
      </c>
      <c r="L283" s="38">
        <f t="shared" si="67"/>
        <v>-0.20089037284362826</v>
      </c>
    </row>
    <row r="284" spans="1:12" ht="16.5" customHeight="1">
      <c r="A284" s="36" t="s">
        <v>17</v>
      </c>
      <c r="B284" s="38">
        <f t="shared" si="67"/>
        <v>0.4800339847068819</v>
      </c>
      <c r="C284" s="38">
        <f t="shared" si="67"/>
        <v>0.8260869565217391</v>
      </c>
      <c r="D284" s="38">
        <f t="shared" si="67"/>
        <v>0.4146341463414634</v>
      </c>
      <c r="E284" s="38">
        <f t="shared" si="67"/>
        <v>-0.25</v>
      </c>
      <c r="F284" s="38">
        <f t="shared" si="67"/>
        <v>2.033333333333333</v>
      </c>
      <c r="G284" s="38">
        <f t="shared" si="67"/>
        <v>0.08987485779294653</v>
      </c>
      <c r="H284" s="38">
        <f t="shared" si="67"/>
        <v>-0.12393887945670629</v>
      </c>
      <c r="I284" s="38">
        <f t="shared" si="67"/>
        <v>0.07216494845360824</v>
      </c>
      <c r="J284" s="38">
        <f t="shared" si="67"/>
        <v>0.359375</v>
      </c>
      <c r="K284" s="38">
        <f t="shared" si="67"/>
        <v>0.2967032967032967</v>
      </c>
      <c r="L284" s="38">
        <f t="shared" si="67"/>
        <v>0.24308510638297873</v>
      </c>
    </row>
    <row r="285" spans="1:12" ht="16.5" customHeight="1">
      <c r="A285" s="36" t="s">
        <v>18</v>
      </c>
      <c r="B285" s="38">
        <f t="shared" si="67"/>
        <v>-0.3203356367226061</v>
      </c>
      <c r="C285" s="38">
        <f t="shared" si="67"/>
        <v>0.02973977695167286</v>
      </c>
      <c r="D285" s="38">
        <f t="shared" si="67"/>
        <v>-0.4396887159533074</v>
      </c>
      <c r="E285" s="38">
        <f t="shared" si="67"/>
        <v>-0.325</v>
      </c>
      <c r="F285" s="38">
        <f t="shared" si="67"/>
        <v>-0.39622641509433965</v>
      </c>
      <c r="G285" s="38">
        <f t="shared" si="67"/>
        <v>-0.10181818181818182</v>
      </c>
      <c r="H285" s="38">
        <f t="shared" si="67"/>
        <v>-0.10073710073710074</v>
      </c>
      <c r="I285" s="38">
        <f t="shared" si="67"/>
        <v>-0.20985010706638116</v>
      </c>
      <c r="J285" s="38">
        <f t="shared" si="67"/>
        <v>0.2602040816326531</v>
      </c>
      <c r="K285" s="38">
        <f t="shared" si="67"/>
        <v>-0.172</v>
      </c>
      <c r="L285" s="38">
        <f t="shared" si="67"/>
        <v>-0.2054421768707483</v>
      </c>
    </row>
    <row r="286" spans="1:12" s="1" customFormat="1" ht="16.5" customHeight="1">
      <c r="A286" s="18" t="s">
        <v>19</v>
      </c>
      <c r="B286" s="92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1:12" s="1" customFormat="1" ht="16.5" customHeight="1">
      <c r="A287" s="72" t="s">
        <v>38</v>
      </c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 ht="16.5" customHeight="1"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65"/>
    </row>
    <row r="289" spans="1:256" s="70" customFormat="1" ht="24.75" customHeight="1">
      <c r="A289" s="140" t="s">
        <v>47</v>
      </c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4"/>
      <c r="M289" s="17"/>
      <c r="N289" s="17"/>
      <c r="O289" s="17"/>
      <c r="P289" s="17"/>
      <c r="Q289" s="140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4"/>
      <c r="AG289" s="140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4"/>
      <c r="AW289" s="140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4"/>
      <c r="BM289" s="140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4"/>
      <c r="CC289" s="140"/>
      <c r="CD289" s="143"/>
      <c r="CE289" s="143"/>
      <c r="CF289" s="143"/>
      <c r="CG289" s="143"/>
      <c r="CH289" s="143"/>
      <c r="CI289" s="143"/>
      <c r="CJ289" s="143"/>
      <c r="CK289" s="143"/>
      <c r="CL289" s="143"/>
      <c r="CM289" s="143"/>
      <c r="CN289" s="143"/>
      <c r="CO289" s="143"/>
      <c r="CP289" s="143"/>
      <c r="CQ289" s="143"/>
      <c r="CR289" s="144"/>
      <c r="CS289" s="140"/>
      <c r="CT289" s="143"/>
      <c r="CU289" s="143"/>
      <c r="CV289" s="143"/>
      <c r="CW289" s="143"/>
      <c r="CX289" s="143"/>
      <c r="CY289" s="143"/>
      <c r="CZ289" s="143"/>
      <c r="DA289" s="143"/>
      <c r="DB289" s="143"/>
      <c r="DC289" s="143"/>
      <c r="DD289" s="143"/>
      <c r="DE289" s="143"/>
      <c r="DF289" s="143"/>
      <c r="DG289" s="143"/>
      <c r="DH289" s="144"/>
      <c r="DI289" s="140"/>
      <c r="DJ289" s="143"/>
      <c r="DK289" s="143"/>
      <c r="DL289" s="143"/>
      <c r="DM289" s="143"/>
      <c r="DN289" s="143"/>
      <c r="DO289" s="143"/>
      <c r="DP289" s="143"/>
      <c r="DQ289" s="143"/>
      <c r="DR289" s="143"/>
      <c r="DS289" s="143"/>
      <c r="DT289" s="143"/>
      <c r="DU289" s="143"/>
      <c r="DV289" s="143"/>
      <c r="DW289" s="143"/>
      <c r="DX289" s="144"/>
      <c r="DY289" s="140"/>
      <c r="DZ289" s="143"/>
      <c r="EA289" s="143"/>
      <c r="EB289" s="143"/>
      <c r="EC289" s="143"/>
      <c r="ED289" s="143"/>
      <c r="EE289" s="143"/>
      <c r="EF289" s="143"/>
      <c r="EG289" s="143"/>
      <c r="EH289" s="143"/>
      <c r="EI289" s="143"/>
      <c r="EJ289" s="143"/>
      <c r="EK289" s="143"/>
      <c r="EL289" s="143"/>
      <c r="EM289" s="143"/>
      <c r="EN289" s="144"/>
      <c r="EO289" s="140"/>
      <c r="EP289" s="143"/>
      <c r="EQ289" s="143"/>
      <c r="ER289" s="143"/>
      <c r="ES289" s="143"/>
      <c r="ET289" s="143"/>
      <c r="EU289" s="143"/>
      <c r="EV289" s="143"/>
      <c r="EW289" s="143"/>
      <c r="EX289" s="143"/>
      <c r="EY289" s="143"/>
      <c r="EZ289" s="143"/>
      <c r="FA289" s="143"/>
      <c r="FB289" s="143"/>
      <c r="FC289" s="143"/>
      <c r="FD289" s="144"/>
      <c r="FE289" s="140"/>
      <c r="FF289" s="143"/>
      <c r="FG289" s="143"/>
      <c r="FH289" s="143"/>
      <c r="FI289" s="143"/>
      <c r="FJ289" s="143"/>
      <c r="FK289" s="143"/>
      <c r="FL289" s="143"/>
      <c r="FM289" s="143"/>
      <c r="FN289" s="143"/>
      <c r="FO289" s="143"/>
      <c r="FP289" s="143"/>
      <c r="FQ289" s="143"/>
      <c r="FR289" s="143"/>
      <c r="FS289" s="143"/>
      <c r="FT289" s="144"/>
      <c r="FU289" s="140"/>
      <c r="FV289" s="143"/>
      <c r="FW289" s="143"/>
      <c r="FX289" s="143"/>
      <c r="FY289" s="143"/>
      <c r="FZ289" s="143"/>
      <c r="GA289" s="143"/>
      <c r="GB289" s="143"/>
      <c r="GC289" s="143"/>
      <c r="GD289" s="143"/>
      <c r="GE289" s="143"/>
      <c r="GF289" s="143"/>
      <c r="GG289" s="143"/>
      <c r="GH289" s="143"/>
      <c r="GI289" s="143"/>
      <c r="GJ289" s="144"/>
      <c r="GK289" s="140"/>
      <c r="GL289" s="143"/>
      <c r="GM289" s="143"/>
      <c r="GN289" s="143"/>
      <c r="GO289" s="143"/>
      <c r="GP289" s="143"/>
      <c r="GQ289" s="143"/>
      <c r="GR289" s="143"/>
      <c r="GS289" s="143"/>
      <c r="GT289" s="143"/>
      <c r="GU289" s="143"/>
      <c r="GV289" s="143"/>
      <c r="GW289" s="143"/>
      <c r="GX289" s="143"/>
      <c r="GY289" s="143"/>
      <c r="GZ289" s="144"/>
      <c r="HA289" s="140"/>
      <c r="HB289" s="143"/>
      <c r="HC289" s="143"/>
      <c r="HD289" s="143"/>
      <c r="HE289" s="143"/>
      <c r="HF289" s="143"/>
      <c r="HG289" s="143"/>
      <c r="HH289" s="143"/>
      <c r="HI289" s="143"/>
      <c r="HJ289" s="143"/>
      <c r="HK289" s="143"/>
      <c r="HL289" s="143"/>
      <c r="HM289" s="143"/>
      <c r="HN289" s="143"/>
      <c r="HO289" s="143"/>
      <c r="HP289" s="144"/>
      <c r="HQ289" s="140"/>
      <c r="HR289" s="143"/>
      <c r="HS289" s="143"/>
      <c r="HT289" s="143"/>
      <c r="HU289" s="143"/>
      <c r="HV289" s="143"/>
      <c r="HW289" s="143"/>
      <c r="HX289" s="143"/>
      <c r="HY289" s="143"/>
      <c r="HZ289" s="143"/>
      <c r="IA289" s="143"/>
      <c r="IB289" s="143"/>
      <c r="IC289" s="143"/>
      <c r="ID289" s="143"/>
      <c r="IE289" s="143"/>
      <c r="IF289" s="144"/>
      <c r="IG289" s="140"/>
      <c r="IH289" s="143"/>
      <c r="II289" s="143"/>
      <c r="IJ289" s="143"/>
      <c r="IK289" s="143"/>
      <c r="IL289" s="143"/>
      <c r="IM289" s="143"/>
      <c r="IN289" s="143"/>
      <c r="IO289" s="143"/>
      <c r="IP289" s="143"/>
      <c r="IQ289" s="143"/>
      <c r="IR289" s="143"/>
      <c r="IS289" s="143"/>
      <c r="IT289" s="143"/>
      <c r="IU289" s="143"/>
      <c r="IV289" s="144"/>
    </row>
    <row r="290" spans="1:13" s="6" customFormat="1" ht="22.5" customHeight="1">
      <c r="A290" s="36" t="s">
        <v>22</v>
      </c>
      <c r="B290" s="6" t="s">
        <v>48</v>
      </c>
      <c r="C290" s="6" t="s">
        <v>49</v>
      </c>
      <c r="D290" s="6" t="s">
        <v>50</v>
      </c>
      <c r="E290" s="6" t="s">
        <v>51</v>
      </c>
      <c r="F290" s="6" t="s">
        <v>52</v>
      </c>
      <c r="G290" s="6" t="s">
        <v>37</v>
      </c>
      <c r="H290" s="94" t="s">
        <v>53</v>
      </c>
      <c r="I290" s="95" t="s">
        <v>54</v>
      </c>
      <c r="J290" s="96" t="s">
        <v>55</v>
      </c>
      <c r="K290" s="97" t="s">
        <v>56</v>
      </c>
      <c r="L290" s="98" t="s">
        <v>57</v>
      </c>
      <c r="M290" s="99" t="s">
        <v>58</v>
      </c>
    </row>
    <row r="291" spans="1:133" s="108" customFormat="1" ht="16.5" customHeight="1">
      <c r="A291" s="36" t="s">
        <v>4</v>
      </c>
      <c r="B291" s="100">
        <f>'[2]data entry'!B114</f>
        <v>1110</v>
      </c>
      <c r="C291" s="100">
        <f>'[2]data entry'!C114</f>
        <v>2590</v>
      </c>
      <c r="D291" s="100">
        <f>'[2]data entry'!D114</f>
        <v>1568</v>
      </c>
      <c r="E291" s="100">
        <f>'[2]data entry'!E114</f>
        <v>222</v>
      </c>
      <c r="F291" s="100">
        <f>'[2]data entry'!F114</f>
        <v>618</v>
      </c>
      <c r="G291" s="101">
        <f>'[2]data entry'!G114</f>
        <v>6108</v>
      </c>
      <c r="H291" s="102">
        <f aca="true" t="shared" si="68" ref="H291:H307">(B291*2+C291*5.5+D291*11.5+E291*19+F291*23)/G291</f>
        <v>8.665520628683694</v>
      </c>
      <c r="I291" s="103">
        <f>'[1]summary'!$H$291</f>
        <v>7.35548508973148</v>
      </c>
      <c r="J291" s="104">
        <v>8.567279046673287</v>
      </c>
      <c r="K291" s="105">
        <v>8.79926335174954</v>
      </c>
      <c r="L291" s="106">
        <v>8.184388646288209</v>
      </c>
      <c r="M291" s="107">
        <v>9.635266301642607</v>
      </c>
      <c r="N291" s="38"/>
      <c r="O291" s="38"/>
      <c r="P291" s="38"/>
      <c r="Q291" s="38"/>
      <c r="R291" s="38"/>
      <c r="S291" s="38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</row>
    <row r="292" spans="1:133" s="108" customFormat="1" ht="16.5" customHeight="1">
      <c r="A292" s="36" t="s">
        <v>5</v>
      </c>
      <c r="B292" s="100">
        <f>'[2]data entry'!B119</f>
        <v>1282</v>
      </c>
      <c r="C292" s="100">
        <f>'[2]data entry'!C119</f>
        <v>3218</v>
      </c>
      <c r="D292" s="100">
        <f>'[2]data entry'!D119</f>
        <v>1970</v>
      </c>
      <c r="E292" s="100">
        <f>'[2]data entry'!E119</f>
        <v>264</v>
      </c>
      <c r="F292" s="100">
        <f>'[2]data entry'!F119</f>
        <v>443</v>
      </c>
      <c r="G292" s="101">
        <f>'[2]data entry'!G119</f>
        <v>7177</v>
      </c>
      <c r="H292" s="102">
        <f t="shared" si="68"/>
        <v>8.098509126375923</v>
      </c>
      <c r="I292" s="103">
        <f>'[1]summary'!$H$292</f>
        <v>7.511085028690663</v>
      </c>
      <c r="J292" s="104">
        <v>8.299506061966772</v>
      </c>
      <c r="K292" s="105">
        <v>8.61195231958763</v>
      </c>
      <c r="L292" s="106">
        <v>7.973934927197555</v>
      </c>
      <c r="M292" s="107">
        <v>9.755832037325039</v>
      </c>
      <c r="N292" s="55"/>
      <c r="O292" s="38"/>
      <c r="P292" s="38"/>
      <c r="Q292" s="38"/>
      <c r="R292" s="38"/>
      <c r="S292" s="38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</row>
    <row r="293" spans="1:133" s="108" customFormat="1" ht="16.5" customHeight="1">
      <c r="A293" s="36" t="s">
        <v>6</v>
      </c>
      <c r="B293" s="100">
        <f>'[2]data entry'!B124</f>
        <v>1668</v>
      </c>
      <c r="C293" s="100">
        <f>'[2]data entry'!C124</f>
        <v>4006</v>
      </c>
      <c r="D293" s="100">
        <f>'[2]data entry'!D124</f>
        <v>2213</v>
      </c>
      <c r="E293" s="100">
        <f>'[2]data entry'!E124</f>
        <v>225</v>
      </c>
      <c r="F293" s="100">
        <f>'[2]data entry'!F124</f>
        <v>334</v>
      </c>
      <c r="G293" s="101">
        <f>'[2]data entry'!G124</f>
        <v>8446</v>
      </c>
      <c r="H293" s="102">
        <f t="shared" si="68"/>
        <v>7.432571631541558</v>
      </c>
      <c r="I293" s="103">
        <f>'[1]summary'!$H$293</f>
        <v>6.869530065689743</v>
      </c>
      <c r="J293" s="104">
        <v>7.642394402694999</v>
      </c>
      <c r="K293" s="105">
        <v>8.07496069744176</v>
      </c>
      <c r="L293" s="106">
        <v>7.58099555251454</v>
      </c>
      <c r="M293" s="107">
        <v>8.900202839756592</v>
      </c>
      <c r="N293" s="55"/>
      <c r="O293" s="38"/>
      <c r="P293" s="38"/>
      <c r="Q293" s="38"/>
      <c r="R293" s="38"/>
      <c r="S293" s="38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</row>
    <row r="294" spans="1:133" s="94" customFormat="1" ht="16.5" customHeight="1">
      <c r="A294" s="18" t="s">
        <v>7</v>
      </c>
      <c r="B294" s="109">
        <f aca="true" t="shared" si="69" ref="B294:G294">SUM(B291:B293)</f>
        <v>4060</v>
      </c>
      <c r="C294" s="109">
        <f t="shared" si="69"/>
        <v>9814</v>
      </c>
      <c r="D294" s="109">
        <f t="shared" si="69"/>
        <v>5751</v>
      </c>
      <c r="E294" s="109">
        <f t="shared" si="69"/>
        <v>711</v>
      </c>
      <c r="F294" s="109">
        <f t="shared" si="69"/>
        <v>1395</v>
      </c>
      <c r="G294" s="109">
        <f t="shared" si="69"/>
        <v>21731</v>
      </c>
      <c r="H294" s="110">
        <f t="shared" si="68"/>
        <v>7.999056647186047</v>
      </c>
      <c r="I294" s="111">
        <f>'[1]summary'!$H$294</f>
        <v>7.210719147913831</v>
      </c>
      <c r="J294" s="112">
        <v>8.130546450760725</v>
      </c>
      <c r="K294" s="113">
        <v>8.464904749127985</v>
      </c>
      <c r="L294" s="114">
        <v>7.890549752955157</v>
      </c>
      <c r="M294" s="115">
        <v>9.40616402706521</v>
      </c>
      <c r="N294" s="55"/>
      <c r="O294" s="55"/>
      <c r="P294" s="55"/>
      <c r="Q294" s="55"/>
      <c r="R294" s="55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</row>
    <row r="295" spans="1:133" s="108" customFormat="1" ht="16.5" customHeight="1">
      <c r="A295" s="36" t="s">
        <v>8</v>
      </c>
      <c r="B295" s="100">
        <f>'[2]data entry'!B133</f>
        <v>1399</v>
      </c>
      <c r="C295" s="100">
        <f>'[2]data entry'!C133</f>
        <v>3086</v>
      </c>
      <c r="D295" s="100">
        <f>'[2]data entry'!D133</f>
        <v>1508</v>
      </c>
      <c r="E295" s="100">
        <f>'[2]data entry'!E133</f>
        <v>130</v>
      </c>
      <c r="F295" s="100">
        <f>'[2]data entry'!F133</f>
        <v>319</v>
      </c>
      <c r="G295" s="101">
        <f>'[2]data entry'!G133</f>
        <v>6442</v>
      </c>
      <c r="H295" s="102">
        <f t="shared" si="68"/>
        <v>7.283452343992549</v>
      </c>
      <c r="I295" s="103">
        <f>'[1]summary'!$H$295</f>
        <v>6.9590873836608065</v>
      </c>
      <c r="J295" s="104">
        <v>7.634949952335558</v>
      </c>
      <c r="K295" s="105">
        <v>7.362350825568089</v>
      </c>
      <c r="L295" s="106">
        <v>6.805828476269776</v>
      </c>
      <c r="M295" s="107">
        <v>8.677459786922917</v>
      </c>
      <c r="N295" s="55"/>
      <c r="O295" s="55"/>
      <c r="P295" s="55"/>
      <c r="Q295" s="55"/>
      <c r="R295" s="55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</row>
    <row r="296" spans="1:133" s="108" customFormat="1" ht="16.5" customHeight="1">
      <c r="A296" s="36" t="s">
        <v>9</v>
      </c>
      <c r="B296" s="100">
        <f>'[2]data entry'!B138</f>
        <v>1876</v>
      </c>
      <c r="C296" s="100">
        <f>'[2]data entry'!C138</f>
        <v>3026</v>
      </c>
      <c r="D296" s="100">
        <f>'[2]data entry'!D138</f>
        <v>983</v>
      </c>
      <c r="E296" s="100">
        <f>'[2]data entry'!E138</f>
        <v>115</v>
      </c>
      <c r="F296" s="100">
        <f>'[2]data entry'!F138</f>
        <v>322</v>
      </c>
      <c r="G296" s="101">
        <f>'[2]data entry'!G138</f>
        <v>6322</v>
      </c>
      <c r="H296" s="102">
        <f t="shared" si="68"/>
        <v>6.5312401138880105</v>
      </c>
      <c r="I296" s="103">
        <f>'[1]summary'!$H$296</f>
        <v>6.964601129289127</v>
      </c>
      <c r="J296" s="104">
        <v>7.1620785648004945</v>
      </c>
      <c r="K296" s="105">
        <v>7.150411596277738</v>
      </c>
      <c r="L296" s="106">
        <v>6.779727095516569</v>
      </c>
      <c r="M296" s="107">
        <v>7.8727969348659</v>
      </c>
      <c r="N296" s="55"/>
      <c r="O296" s="55"/>
      <c r="P296" s="55"/>
      <c r="Q296" s="55"/>
      <c r="R296" s="55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</row>
    <row r="297" spans="1:133" s="108" customFormat="1" ht="16.5" customHeight="1">
      <c r="A297" s="36" t="s">
        <v>10</v>
      </c>
      <c r="B297" s="100">
        <f>'[2]data entry'!B143</f>
        <v>1209</v>
      </c>
      <c r="C297" s="100">
        <f>'[2]data entry'!C143</f>
        <v>2384</v>
      </c>
      <c r="D297" s="100">
        <f>'[2]data entry'!D143</f>
        <v>1081</v>
      </c>
      <c r="E297" s="100">
        <f>'[2]data entry'!E143</f>
        <v>104</v>
      </c>
      <c r="F297" s="100">
        <f>'[2]data entry'!F143</f>
        <v>398</v>
      </c>
      <c r="G297" s="101">
        <f>'[2]data entry'!G143</f>
        <v>5176</v>
      </c>
      <c r="H297" s="102">
        <f t="shared" si="68"/>
        <v>7.552453632148377</v>
      </c>
      <c r="I297" s="103">
        <f>'[1]summary'!$H$297</f>
        <v>7.322918397872694</v>
      </c>
      <c r="J297" s="104">
        <v>7.481950384944397</v>
      </c>
      <c r="K297" s="105">
        <v>7.544167016365925</v>
      </c>
      <c r="L297" s="106">
        <v>7.212946763309173</v>
      </c>
      <c r="M297" s="107">
        <v>8.239845834568634</v>
      </c>
      <c r="N297" s="55"/>
      <c r="O297" s="55"/>
      <c r="P297" s="55"/>
      <c r="Q297" s="55"/>
      <c r="R297" s="55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</row>
    <row r="298" spans="1:133" s="94" customFormat="1" ht="16.5" customHeight="1">
      <c r="A298" s="18" t="s">
        <v>11</v>
      </c>
      <c r="B298" s="109">
        <f aca="true" t="shared" si="70" ref="B298:G298">SUM(B295:B297)</f>
        <v>4484</v>
      </c>
      <c r="C298" s="109">
        <f t="shared" si="70"/>
        <v>8496</v>
      </c>
      <c r="D298" s="109">
        <f t="shared" si="70"/>
        <v>3572</v>
      </c>
      <c r="E298" s="109">
        <f t="shared" si="70"/>
        <v>349</v>
      </c>
      <c r="F298" s="109">
        <f t="shared" si="70"/>
        <v>1039</v>
      </c>
      <c r="G298" s="109">
        <f t="shared" si="70"/>
        <v>17940</v>
      </c>
      <c r="H298" s="110">
        <f t="shared" si="68"/>
        <v>7.095986622073578</v>
      </c>
      <c r="I298" s="111">
        <f>'[1]summary'!$H$298</f>
        <v>7.066892545982575</v>
      </c>
      <c r="J298" s="112">
        <v>7.44406607738009</v>
      </c>
      <c r="K298" s="113">
        <v>7.343057494991196</v>
      </c>
      <c r="L298" s="114">
        <v>6.904598308668076</v>
      </c>
      <c r="M298" s="116">
        <v>8.29432712215321</v>
      </c>
      <c r="N298" s="117"/>
      <c r="O298" s="55"/>
      <c r="P298" s="55"/>
      <c r="Q298" s="55"/>
      <c r="R298" s="55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</row>
    <row r="299" spans="1:133" s="108" customFormat="1" ht="16.5" customHeight="1">
      <c r="A299" s="36" t="s">
        <v>12</v>
      </c>
      <c r="B299" s="100">
        <f>'[2]data entry'!B152</f>
        <v>1726</v>
      </c>
      <c r="C299" s="100">
        <f>'[2]data entry'!C152</f>
        <v>2641</v>
      </c>
      <c r="D299" s="100">
        <f>'[2]data entry'!D152</f>
        <v>1430</v>
      </c>
      <c r="E299" s="100">
        <f>'[2]data entry'!E152</f>
        <v>337</v>
      </c>
      <c r="F299" s="100">
        <f>'[2]data entry'!F152</f>
        <v>830</v>
      </c>
      <c r="G299" s="101">
        <f>'[2]data entry'!G152</f>
        <v>6964</v>
      </c>
      <c r="H299" s="102">
        <f t="shared" si="68"/>
        <v>8.603604250430786</v>
      </c>
      <c r="I299" s="103">
        <f>'[1]summary'!$H$299</f>
        <v>9.083333333333334</v>
      </c>
      <c r="J299" s="104">
        <v>9.259335154826958</v>
      </c>
      <c r="K299" s="105">
        <v>9.02010503856885</v>
      </c>
      <c r="L299" s="106">
        <v>8.107930720145852</v>
      </c>
      <c r="M299" s="107">
        <v>9.301298987230295</v>
      </c>
      <c r="N299" s="55"/>
      <c r="O299" s="55"/>
      <c r="P299" s="55"/>
      <c r="Q299" s="55"/>
      <c r="R299" s="55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</row>
    <row r="300" spans="1:133" s="108" customFormat="1" ht="16.5" customHeight="1">
      <c r="A300" s="36" t="s">
        <v>13</v>
      </c>
      <c r="B300" s="100">
        <f>'[2]data entry'!B157</f>
        <v>2073</v>
      </c>
      <c r="C300" s="100">
        <f>'[2]data entry'!C157</f>
        <v>2351</v>
      </c>
      <c r="D300" s="100">
        <f>'[2]data entry'!D157</f>
        <v>1288</v>
      </c>
      <c r="E300" s="100">
        <f>'[2]data entry'!E157</f>
        <v>243</v>
      </c>
      <c r="F300" s="100">
        <f>'[2]data entry'!F157</f>
        <v>488</v>
      </c>
      <c r="G300" s="101">
        <f>'[2]data entry'!G157</f>
        <v>6443</v>
      </c>
      <c r="H300" s="102">
        <f t="shared" si="68"/>
        <v>7.407962129442806</v>
      </c>
      <c r="I300" s="103">
        <f>'[1]summary'!$H$300</f>
        <v>7.892986000865926</v>
      </c>
      <c r="J300" s="104">
        <v>7.996549457771936</v>
      </c>
      <c r="K300" s="105">
        <v>7.972645739910314</v>
      </c>
      <c r="L300" s="106">
        <v>7.263424399434762</v>
      </c>
      <c r="M300" s="107">
        <v>8.2673755186722</v>
      </c>
      <c r="N300" s="55"/>
      <c r="O300" s="55"/>
      <c r="P300" s="55"/>
      <c r="Q300" s="55"/>
      <c r="R300" s="55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</row>
    <row r="301" spans="1:133" s="108" customFormat="1" ht="16.5" customHeight="1">
      <c r="A301" s="36" t="s">
        <v>14</v>
      </c>
      <c r="B301" s="100">
        <f>'[2]data entry'!B162</f>
        <v>609</v>
      </c>
      <c r="C301" s="100">
        <f>'[2]data entry'!C162</f>
        <v>426</v>
      </c>
      <c r="D301" s="100">
        <f>'[2]data entry'!D162</f>
        <v>255</v>
      </c>
      <c r="E301" s="100">
        <f>'[2]data entry'!E162</f>
        <v>63</v>
      </c>
      <c r="F301" s="100">
        <f>'[2]data entry'!F162</f>
        <v>322</v>
      </c>
      <c r="G301" s="101">
        <f>'[2]data entry'!G162</f>
        <v>1675</v>
      </c>
      <c r="H301" s="102">
        <f t="shared" si="68"/>
        <v>9.012835820895523</v>
      </c>
      <c r="I301" s="103">
        <f>'[1]summary'!$H$301</f>
        <v>8.643462149285336</v>
      </c>
      <c r="J301" s="104">
        <v>7.999772313296903</v>
      </c>
      <c r="K301" s="105">
        <v>7.529180327868852</v>
      </c>
      <c r="L301" s="106">
        <v>7.395161290322581</v>
      </c>
      <c r="M301" s="107">
        <v>7.877973112719752</v>
      </c>
      <c r="N301" s="55"/>
      <c r="O301" s="55"/>
      <c r="P301" s="55"/>
      <c r="Q301" s="55"/>
      <c r="R301" s="55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</row>
    <row r="302" spans="1:133" s="119" customFormat="1" ht="16.5" customHeight="1">
      <c r="A302" s="18" t="s">
        <v>15</v>
      </c>
      <c r="B302" s="64">
        <f aca="true" t="shared" si="71" ref="B302:G302">SUM(B299:B301)</f>
        <v>4408</v>
      </c>
      <c r="C302" s="64">
        <f t="shared" si="71"/>
        <v>5418</v>
      </c>
      <c r="D302" s="64">
        <f t="shared" si="71"/>
        <v>2973</v>
      </c>
      <c r="E302" s="64">
        <f t="shared" si="71"/>
        <v>643</v>
      </c>
      <c r="F302" s="64">
        <f t="shared" si="71"/>
        <v>1640</v>
      </c>
      <c r="G302" s="64">
        <f t="shared" si="71"/>
        <v>15082</v>
      </c>
      <c r="H302" s="110">
        <f t="shared" si="68"/>
        <v>8.138277416788224</v>
      </c>
      <c r="I302" s="111">
        <f>'[1]summary'!$H$302</f>
        <v>8.50704582963057</v>
      </c>
      <c r="J302" s="112">
        <v>8.556489576328177</v>
      </c>
      <c r="K302" s="113">
        <v>8.445065408180163</v>
      </c>
      <c r="L302" s="114">
        <v>7.7022641855348795</v>
      </c>
      <c r="M302" s="118">
        <v>8.728617191671116</v>
      </c>
      <c r="N302" s="55"/>
      <c r="O302" s="55"/>
      <c r="P302" s="55"/>
      <c r="Q302" s="55"/>
      <c r="R302" s="55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</row>
    <row r="303" spans="1:133" s="108" customFormat="1" ht="16.5" customHeight="1">
      <c r="A303" s="36" t="s">
        <v>16</v>
      </c>
      <c r="B303" s="100">
        <f>'[2]data entry'!B171</f>
        <v>851</v>
      </c>
      <c r="C303" s="100">
        <f>'[2]data entry'!C171</f>
        <v>665</v>
      </c>
      <c r="D303" s="100">
        <f>'[2]data entry'!D171</f>
        <v>404</v>
      </c>
      <c r="E303" s="100">
        <f>'[2]data entry'!E171</f>
        <v>82</v>
      </c>
      <c r="F303" s="100">
        <f>'[2]data entry'!F171</f>
        <v>315</v>
      </c>
      <c r="G303" s="62">
        <f>'[2]data entry'!G171</f>
        <v>2317</v>
      </c>
      <c r="H303" s="102">
        <f t="shared" si="68"/>
        <v>8.117608977125593</v>
      </c>
      <c r="I303" s="103">
        <f>'[1]summary'!$H$303</f>
        <v>8.119423955040393</v>
      </c>
      <c r="J303" s="104">
        <v>8.21150019896538</v>
      </c>
      <c r="K303" s="105">
        <v>8.304108934543716</v>
      </c>
      <c r="L303" s="106">
        <v>8.572623828647925</v>
      </c>
      <c r="M303" s="107">
        <v>7.86857476635514</v>
      </c>
      <c r="N303" s="55"/>
      <c r="O303" s="55"/>
      <c r="P303" s="55"/>
      <c r="Q303" s="55"/>
      <c r="R303" s="55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</row>
    <row r="304" spans="1:133" s="108" customFormat="1" ht="16.5" customHeight="1">
      <c r="A304" s="36" t="s">
        <v>17</v>
      </c>
      <c r="B304" s="100">
        <f>'[2]data entry'!B176</f>
        <v>1218</v>
      </c>
      <c r="C304" s="100">
        <f>'[2]data entry'!C176</f>
        <v>2200</v>
      </c>
      <c r="D304" s="100">
        <f>'[2]data entry'!D176</f>
        <v>973</v>
      </c>
      <c r="E304" s="100">
        <f>'[2]data entry'!E176</f>
        <v>182</v>
      </c>
      <c r="F304" s="100">
        <f>'[2]data entry'!F176</f>
        <v>289</v>
      </c>
      <c r="G304" s="62">
        <f>'[2]data entry'!G176</f>
        <v>4862</v>
      </c>
      <c r="H304" s="102">
        <f t="shared" si="68"/>
        <v>7.369498148909914</v>
      </c>
      <c r="I304" s="103">
        <f>'[1]summary'!$H$304</f>
        <v>7.2649678377041065</v>
      </c>
      <c r="J304" s="104">
        <v>6.8335194639438415</v>
      </c>
      <c r="K304" s="105">
        <v>7.122109320252277</v>
      </c>
      <c r="L304" s="106">
        <v>7.601020408163265</v>
      </c>
      <c r="M304" s="107">
        <v>7.250165161858622</v>
      </c>
      <c r="N304" s="55"/>
      <c r="O304" s="34"/>
      <c r="P304" s="34"/>
      <c r="Q304" s="13"/>
      <c r="R304" s="55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</row>
    <row r="305" spans="1:133" s="108" customFormat="1" ht="16.5" customHeight="1">
      <c r="A305" s="36" t="s">
        <v>18</v>
      </c>
      <c r="B305" s="100">
        <f>'[2]data entry'!B181</f>
        <v>273</v>
      </c>
      <c r="C305" s="100">
        <f>'[2]data entry'!C181</f>
        <v>616</v>
      </c>
      <c r="D305" s="100">
        <f>'[2]data entry'!D181</f>
        <v>989</v>
      </c>
      <c r="E305" s="100">
        <f>'[2]data entry'!E181</f>
        <v>173</v>
      </c>
      <c r="F305" s="100">
        <f>'[2]data entry'!F181</f>
        <v>211</v>
      </c>
      <c r="G305" s="62">
        <f>'[2]data entry'!G181</f>
        <v>2262</v>
      </c>
      <c r="H305" s="102">
        <f t="shared" si="68"/>
        <v>10.3658267020336</v>
      </c>
      <c r="I305" s="103">
        <f>'[1]summary'!$H$305</f>
        <v>9.13611639923851</v>
      </c>
      <c r="J305" s="104">
        <v>8.534774090853434</v>
      </c>
      <c r="K305" s="105">
        <v>9.044583744189323</v>
      </c>
      <c r="L305" s="106">
        <v>9.68377268798617</v>
      </c>
      <c r="M305" s="107">
        <v>9.148103239217045</v>
      </c>
      <c r="N305" s="13"/>
      <c r="O305" s="13"/>
      <c r="P305" s="120"/>
      <c r="Q305" s="13"/>
      <c r="R305" s="55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</row>
    <row r="306" spans="1:133" s="119" customFormat="1" ht="16.5" customHeight="1">
      <c r="A306" s="18" t="s">
        <v>19</v>
      </c>
      <c r="B306" s="64">
        <f aca="true" t="shared" si="72" ref="B306:G306">SUM(B303:B305)</f>
        <v>2342</v>
      </c>
      <c r="C306" s="64">
        <f t="shared" si="72"/>
        <v>3481</v>
      </c>
      <c r="D306" s="64">
        <f t="shared" si="72"/>
        <v>2366</v>
      </c>
      <c r="E306" s="64">
        <f t="shared" si="72"/>
        <v>437</v>
      </c>
      <c r="F306" s="64">
        <f t="shared" si="72"/>
        <v>815</v>
      </c>
      <c r="G306" s="64">
        <f t="shared" si="72"/>
        <v>9441</v>
      </c>
      <c r="H306" s="110">
        <f t="shared" si="68"/>
        <v>8.270998834869188</v>
      </c>
      <c r="I306" s="111">
        <f>'[1]summary'!$H$306</f>
        <v>8.260606246925725</v>
      </c>
      <c r="J306" s="121">
        <v>7.857652820391786</v>
      </c>
      <c r="K306" s="113">
        <v>8.204093959731544</v>
      </c>
      <c r="L306" s="114">
        <v>8.654054310672237</v>
      </c>
      <c r="M306" s="118">
        <v>8.249293198070847</v>
      </c>
      <c r="N306" s="13"/>
      <c r="O306" s="13"/>
      <c r="P306" s="13"/>
      <c r="Q306" s="13"/>
      <c r="R306" s="55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</row>
    <row r="307" spans="1:133" s="126" customFormat="1" ht="16.5" customHeight="1">
      <c r="A307" s="45" t="s">
        <v>38</v>
      </c>
      <c r="B307" s="31">
        <f aca="true" t="shared" si="73" ref="B307:G307">B306+B302+B298+B294</f>
        <v>15294</v>
      </c>
      <c r="C307" s="31">
        <f t="shared" si="73"/>
        <v>27209</v>
      </c>
      <c r="D307" s="31">
        <f t="shared" si="73"/>
        <v>14662</v>
      </c>
      <c r="E307" s="31">
        <f t="shared" si="73"/>
        <v>2140</v>
      </c>
      <c r="F307" s="31">
        <f t="shared" si="73"/>
        <v>4889</v>
      </c>
      <c r="G307" s="31">
        <f t="shared" si="73"/>
        <v>64194</v>
      </c>
      <c r="H307" s="122">
        <f t="shared" si="68"/>
        <v>7.819383431473346</v>
      </c>
      <c r="I307" s="103">
        <f>'[1]summary'!$H$307</f>
        <v>7.655346932467934</v>
      </c>
      <c r="J307" s="123">
        <v>7.959177380006031</v>
      </c>
      <c r="K307" s="124">
        <v>8.100823078409896</v>
      </c>
      <c r="L307" s="106"/>
      <c r="M307" s="125">
        <v>8.535010124693596</v>
      </c>
      <c r="N307" s="13"/>
      <c r="O307" s="13"/>
      <c r="P307" s="13"/>
      <c r="Q307" s="13"/>
      <c r="R307" s="55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</row>
    <row r="308" spans="1:133" s="126" customFormat="1" ht="16.5" customHeight="1">
      <c r="A308" s="39"/>
      <c r="B308" s="127"/>
      <c r="C308" s="127"/>
      <c r="D308" s="127"/>
      <c r="E308" s="127"/>
      <c r="F308" s="127"/>
      <c r="G308" s="127"/>
      <c r="H308" s="39"/>
      <c r="I308" s="39"/>
      <c r="J308" s="39"/>
      <c r="K308" s="39"/>
      <c r="L308" s="39"/>
      <c r="M308" s="55"/>
      <c r="N308" s="13"/>
      <c r="O308" s="13"/>
      <c r="P308" s="13"/>
      <c r="Q308" s="13"/>
      <c r="R308" s="55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</row>
    <row r="309" spans="2:12" s="39" customFormat="1" ht="16.5" customHeight="1">
      <c r="B309" s="38"/>
      <c r="C309" s="38"/>
      <c r="D309" s="38"/>
      <c r="E309" s="38"/>
      <c r="F309" s="38"/>
      <c r="G309" s="38"/>
      <c r="I309" s="128"/>
      <c r="K309" s="129"/>
      <c r="L309" s="129"/>
    </row>
    <row r="310" spans="1:33" s="130" customFormat="1" ht="19.5" customHeight="1">
      <c r="A310" s="151" t="s">
        <v>59</v>
      </c>
      <c r="B310" s="152"/>
      <c r="C310" s="152"/>
      <c r="D310" s="152"/>
      <c r="E310" s="152"/>
      <c r="F310" s="153"/>
      <c r="G310" s="154" t="s">
        <v>60</v>
      </c>
      <c r="H310" s="155"/>
      <c r="I310" s="155"/>
      <c r="J310" s="155"/>
      <c r="K310" s="156"/>
      <c r="L310" s="157" t="s">
        <v>61</v>
      </c>
      <c r="M310" s="158"/>
      <c r="N310" s="158"/>
      <c r="O310" s="158"/>
      <c r="P310" s="159"/>
      <c r="R310" s="131"/>
      <c r="S310" s="2"/>
      <c r="T310" s="132"/>
      <c r="U310" s="132"/>
      <c r="V310" s="3"/>
      <c r="W310" s="132"/>
      <c r="X310" s="75"/>
      <c r="Y310" s="2"/>
      <c r="Z310" s="132"/>
      <c r="AA310" s="3"/>
      <c r="AB310" s="132"/>
      <c r="AC310" s="4"/>
      <c r="AD310" s="2"/>
      <c r="AE310" s="132"/>
      <c r="AF310" s="3"/>
      <c r="AG310" s="132"/>
    </row>
    <row r="311" spans="1:33" ht="28.5" customHeight="1">
      <c r="A311" s="36" t="s">
        <v>22</v>
      </c>
      <c r="B311" s="6" t="s">
        <v>62</v>
      </c>
      <c r="C311" s="6" t="s">
        <v>63</v>
      </c>
      <c r="D311" s="133" t="s">
        <v>64</v>
      </c>
      <c r="E311" s="133" t="s">
        <v>65</v>
      </c>
      <c r="F311" s="95" t="s">
        <v>20</v>
      </c>
      <c r="G311" s="6" t="s">
        <v>62</v>
      </c>
      <c r="H311" s="6" t="s">
        <v>63</v>
      </c>
      <c r="I311" s="133" t="s">
        <v>64</v>
      </c>
      <c r="J311" s="133" t="s">
        <v>65</v>
      </c>
      <c r="K311" s="95" t="s">
        <v>20</v>
      </c>
      <c r="L311" s="6" t="s">
        <v>62</v>
      </c>
      <c r="M311" s="6" t="s">
        <v>63</v>
      </c>
      <c r="N311" s="133" t="s">
        <v>64</v>
      </c>
      <c r="O311" s="133" t="s">
        <v>65</v>
      </c>
      <c r="P311" s="95" t="s">
        <v>20</v>
      </c>
      <c r="S311" s="36"/>
      <c r="T311" s="36"/>
      <c r="U311" s="133"/>
      <c r="V311" s="133"/>
      <c r="W311" s="6"/>
      <c r="X311" s="36"/>
      <c r="Y311" s="36"/>
      <c r="Z311" s="133"/>
      <c r="AA311" s="133"/>
      <c r="AB311" s="6"/>
      <c r="AC311" s="36"/>
      <c r="AD311" s="36"/>
      <c r="AE311" s="133"/>
      <c r="AF311" s="133"/>
      <c r="AG311" s="6"/>
    </row>
    <row r="312" spans="1:33" ht="16.5" customHeight="1">
      <c r="A312" s="36" t="s">
        <v>4</v>
      </c>
      <c r="B312" s="10">
        <f>'[2]data entry'!B65</f>
        <v>131</v>
      </c>
      <c r="C312" s="89">
        <f>'[2]data entry'!C65</f>
        <v>6097</v>
      </c>
      <c r="D312" s="10">
        <f>'[2]data entry'!D65</f>
        <v>3972</v>
      </c>
      <c r="E312" s="10">
        <f>'[2]data entry'!E65</f>
        <v>2125</v>
      </c>
      <c r="F312" s="134">
        <f>SUM(B312:C312)</f>
        <v>6228</v>
      </c>
      <c r="G312" s="10">
        <f>'[2]data entry'!B80</f>
        <v>2717</v>
      </c>
      <c r="H312" s="89">
        <f>'[2]data entry'!C80</f>
        <v>3391</v>
      </c>
      <c r="I312" s="10">
        <f>'[2]data entry'!D80</f>
        <v>3381</v>
      </c>
      <c r="J312" s="10">
        <f>'[2]data entry'!E80</f>
        <v>10</v>
      </c>
      <c r="K312" s="134">
        <f>'[2]data entry'!F80</f>
        <v>6108</v>
      </c>
      <c r="L312" s="13">
        <f>'[2]data entry'!B95</f>
        <v>2848</v>
      </c>
      <c r="M312" s="62">
        <f>'[2]data entry'!C95</f>
        <v>9488</v>
      </c>
      <c r="N312" s="13">
        <f>'[2]data entry'!D95</f>
        <v>7353</v>
      </c>
      <c r="O312" s="13">
        <f>'[2]data entry'!E95</f>
        <v>2135</v>
      </c>
      <c r="P312" s="135">
        <f>'[2]data entry'!F95</f>
        <v>12336</v>
      </c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</row>
    <row r="313" spans="1:33" ht="16.5" customHeight="1">
      <c r="A313" s="36" t="s">
        <v>5</v>
      </c>
      <c r="B313" s="10">
        <f>'[2]data entry'!B66</f>
        <v>109</v>
      </c>
      <c r="C313" s="89">
        <f>'[2]data entry'!C66</f>
        <v>5263</v>
      </c>
      <c r="D313" s="10">
        <f>'[2]data entry'!D66</f>
        <v>3950</v>
      </c>
      <c r="E313" s="10">
        <f>'[2]data entry'!E66</f>
        <v>1313</v>
      </c>
      <c r="F313" s="134">
        <f>SUM(B313:C313)</f>
        <v>5372</v>
      </c>
      <c r="G313" s="10">
        <f>'[2]data entry'!B81</f>
        <v>2884</v>
      </c>
      <c r="H313" s="89">
        <f>'[2]data entry'!C81</f>
        <v>4293</v>
      </c>
      <c r="I313" s="10">
        <f>'[2]data entry'!D81</f>
        <v>4279</v>
      </c>
      <c r="J313" s="10">
        <f>'[2]data entry'!E81</f>
        <v>14</v>
      </c>
      <c r="K313" s="134">
        <f>'[2]data entry'!F81</f>
        <v>7177</v>
      </c>
      <c r="L313" s="13">
        <f>'[2]data entry'!B96</f>
        <v>2993</v>
      </c>
      <c r="M313" s="62">
        <f>'[2]data entry'!C96</f>
        <v>9556</v>
      </c>
      <c r="N313" s="13">
        <f>'[2]data entry'!D96</f>
        <v>8229</v>
      </c>
      <c r="O313" s="13">
        <f>'[2]data entry'!E96</f>
        <v>1327</v>
      </c>
      <c r="P313" s="135">
        <f>'[2]data entry'!F96</f>
        <v>12549</v>
      </c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</row>
    <row r="314" spans="1:33" ht="16.5" customHeight="1">
      <c r="A314" s="36" t="s">
        <v>6</v>
      </c>
      <c r="B314" s="10">
        <f>'[2]data entry'!B67</f>
        <v>120</v>
      </c>
      <c r="C314" s="89">
        <f>'[2]data entry'!C67</f>
        <v>6163</v>
      </c>
      <c r="D314" s="10">
        <f>'[2]data entry'!D67</f>
        <v>3659</v>
      </c>
      <c r="E314" s="10">
        <f>'[2]data entry'!E67</f>
        <v>2504</v>
      </c>
      <c r="F314" s="134">
        <f>SUM(B314:C314)</f>
        <v>6283</v>
      </c>
      <c r="G314" s="10">
        <f>'[2]data entry'!B82</f>
        <v>3592</v>
      </c>
      <c r="H314" s="89">
        <f>'[2]data entry'!C82</f>
        <v>4854</v>
      </c>
      <c r="I314" s="10">
        <f>'[2]data entry'!D82</f>
        <v>4844</v>
      </c>
      <c r="J314" s="10">
        <f>'[2]data entry'!E82</f>
        <v>10</v>
      </c>
      <c r="K314" s="134">
        <f>'[2]data entry'!F82</f>
        <v>8446</v>
      </c>
      <c r="L314" s="13">
        <f>'[2]data entry'!B97</f>
        <v>3712</v>
      </c>
      <c r="M314" s="62">
        <f>'[2]data entry'!C97</f>
        <v>11017</v>
      </c>
      <c r="N314" s="13">
        <f>'[2]data entry'!D97</f>
        <v>8503</v>
      </c>
      <c r="O314" s="13">
        <f>'[2]data entry'!E97</f>
        <v>2514</v>
      </c>
      <c r="P314" s="135">
        <f>'[2]data entry'!F97</f>
        <v>14729</v>
      </c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</row>
    <row r="315" spans="1:133" s="136" customFormat="1" ht="16.5" customHeight="1">
      <c r="A315" s="18" t="s">
        <v>7</v>
      </c>
      <c r="B315" s="64">
        <f aca="true" t="shared" si="74" ref="B315:P315">SUM(B312:B314)</f>
        <v>360</v>
      </c>
      <c r="C315" s="64">
        <f t="shared" si="74"/>
        <v>17523</v>
      </c>
      <c r="D315" s="64">
        <f t="shared" si="74"/>
        <v>11581</v>
      </c>
      <c r="E315" s="64">
        <f t="shared" si="74"/>
        <v>5942</v>
      </c>
      <c r="F315" s="64">
        <f>SUM(F312:F314)</f>
        <v>17883</v>
      </c>
      <c r="G315" s="64">
        <f t="shared" si="74"/>
        <v>9193</v>
      </c>
      <c r="H315" s="64">
        <f t="shared" si="74"/>
        <v>12538</v>
      </c>
      <c r="I315" s="64">
        <f t="shared" si="74"/>
        <v>12504</v>
      </c>
      <c r="J315" s="64">
        <f t="shared" si="74"/>
        <v>34</v>
      </c>
      <c r="K315" s="64">
        <f t="shared" si="74"/>
        <v>21731</v>
      </c>
      <c r="L315" s="64">
        <f t="shared" si="74"/>
        <v>9553</v>
      </c>
      <c r="M315" s="64">
        <f t="shared" si="74"/>
        <v>30061</v>
      </c>
      <c r="N315" s="64">
        <f t="shared" si="74"/>
        <v>24085</v>
      </c>
      <c r="O315" s="64">
        <f t="shared" si="74"/>
        <v>5976</v>
      </c>
      <c r="P315" s="64">
        <f t="shared" si="74"/>
        <v>39614</v>
      </c>
      <c r="Q315" s="15"/>
      <c r="R315" s="15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</row>
    <row r="316" spans="1:33" ht="16.5" customHeight="1">
      <c r="A316" s="36" t="s">
        <v>8</v>
      </c>
      <c r="B316" s="10">
        <f>'[2]data entry'!B68</f>
        <v>107</v>
      </c>
      <c r="C316" s="89">
        <f>'[2]data entry'!C68</f>
        <v>5449</v>
      </c>
      <c r="D316" s="10">
        <f>'[2]data entry'!D68</f>
        <v>3559</v>
      </c>
      <c r="E316" s="10">
        <f>'[2]data entry'!E68</f>
        <v>1890</v>
      </c>
      <c r="F316" s="134">
        <f>SUM(B316:C316)</f>
        <v>5556</v>
      </c>
      <c r="G316" s="10">
        <f>'[2]data entry'!B83</f>
        <v>2619</v>
      </c>
      <c r="H316" s="89">
        <f>'[2]data entry'!C83</f>
        <v>3823</v>
      </c>
      <c r="I316" s="10">
        <f>'[2]data entry'!D83</f>
        <v>3822</v>
      </c>
      <c r="J316" s="10">
        <f>'[2]data entry'!E83</f>
        <v>1</v>
      </c>
      <c r="K316" s="134">
        <f>'[2]data entry'!F83</f>
        <v>6442</v>
      </c>
      <c r="L316" s="13">
        <f>'[2]data entry'!B98</f>
        <v>2726</v>
      </c>
      <c r="M316" s="62">
        <f>'[2]data entry'!C98</f>
        <v>9272</v>
      </c>
      <c r="N316" s="13">
        <f>'[2]data entry'!D98</f>
        <v>7381</v>
      </c>
      <c r="O316" s="13">
        <f>'[2]data entry'!E98</f>
        <v>1891</v>
      </c>
      <c r="P316" s="135">
        <f>'[2]data entry'!F98</f>
        <v>11998</v>
      </c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</row>
    <row r="317" spans="1:33" ht="16.5" customHeight="1">
      <c r="A317" s="36" t="s">
        <v>9</v>
      </c>
      <c r="B317" s="10">
        <f>'[2]data entry'!B69</f>
        <v>67</v>
      </c>
      <c r="C317" s="89">
        <f>'[2]data entry'!C69</f>
        <v>5733</v>
      </c>
      <c r="D317" s="10">
        <f>'[2]data entry'!D69</f>
        <v>3608</v>
      </c>
      <c r="E317" s="10">
        <f>'[2]data entry'!E69</f>
        <v>2125</v>
      </c>
      <c r="F317" s="134">
        <f>SUM(B317:C317)</f>
        <v>5800</v>
      </c>
      <c r="G317" s="10">
        <f>'[2]data entry'!B84</f>
        <v>2423</v>
      </c>
      <c r="H317" s="89">
        <f>'[2]data entry'!C84</f>
        <v>3899</v>
      </c>
      <c r="I317" s="10">
        <f>'[2]data entry'!D84</f>
        <v>3889</v>
      </c>
      <c r="J317" s="10">
        <f>'[2]data entry'!E84</f>
        <v>10</v>
      </c>
      <c r="K317" s="134">
        <f>'[2]data entry'!F84</f>
        <v>6322</v>
      </c>
      <c r="L317" s="13">
        <f>'[2]data entry'!B99</f>
        <v>2490</v>
      </c>
      <c r="M317" s="62">
        <f>'[2]data entry'!C99</f>
        <v>9632</v>
      </c>
      <c r="N317" s="13">
        <f>'[2]data entry'!D99</f>
        <v>7497</v>
      </c>
      <c r="O317" s="13">
        <f>'[2]data entry'!E99</f>
        <v>2135</v>
      </c>
      <c r="P317" s="135">
        <f>'[2]data entry'!F99</f>
        <v>12122</v>
      </c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</row>
    <row r="318" spans="1:33" ht="16.5" customHeight="1">
      <c r="A318" s="36" t="s">
        <v>10</v>
      </c>
      <c r="B318" s="10">
        <f>'[2]data entry'!B70</f>
        <v>94</v>
      </c>
      <c r="C318" s="89">
        <f>'[2]data entry'!C70</f>
        <v>4756</v>
      </c>
      <c r="D318" s="10">
        <f>'[2]data entry'!D70</f>
        <v>2740</v>
      </c>
      <c r="E318" s="10">
        <f>'[2]data entry'!E70</f>
        <v>2016</v>
      </c>
      <c r="F318" s="134">
        <f>SUM(B318:C318)</f>
        <v>4850</v>
      </c>
      <c r="G318" s="10">
        <f>'[2]data entry'!B85</f>
        <v>2111</v>
      </c>
      <c r="H318" s="89">
        <f>'[2]data entry'!C85</f>
        <v>3066</v>
      </c>
      <c r="I318" s="10">
        <f>'[2]data entry'!D85</f>
        <v>3065</v>
      </c>
      <c r="J318" s="10">
        <f>'[2]data entry'!E85</f>
        <v>1</v>
      </c>
      <c r="K318" s="134">
        <f>'[2]data entry'!F85</f>
        <v>5177</v>
      </c>
      <c r="L318" s="13">
        <f>'[2]data entry'!B100</f>
        <v>2205</v>
      </c>
      <c r="M318" s="62">
        <f>'[2]data entry'!C100</f>
        <v>7822</v>
      </c>
      <c r="N318" s="13">
        <f>'[2]data entry'!D100</f>
        <v>5805</v>
      </c>
      <c r="O318" s="13">
        <f>'[2]data entry'!E100</f>
        <v>2017</v>
      </c>
      <c r="P318" s="135">
        <f>'[2]data entry'!F100</f>
        <v>10027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</row>
    <row r="319" spans="1:133" s="136" customFormat="1" ht="16.5" customHeight="1">
      <c r="A319" s="18" t="s">
        <v>11</v>
      </c>
      <c r="B319" s="64">
        <f aca="true" t="shared" si="75" ref="B319:P319">SUM(B316:B318)</f>
        <v>268</v>
      </c>
      <c r="C319" s="64">
        <f t="shared" si="75"/>
        <v>15938</v>
      </c>
      <c r="D319" s="64">
        <f t="shared" si="75"/>
        <v>9907</v>
      </c>
      <c r="E319" s="64">
        <f t="shared" si="75"/>
        <v>6031</v>
      </c>
      <c r="F319" s="64">
        <f t="shared" si="75"/>
        <v>16206</v>
      </c>
      <c r="G319" s="64">
        <f t="shared" si="75"/>
        <v>7153</v>
      </c>
      <c r="H319" s="64">
        <f t="shared" si="75"/>
        <v>10788</v>
      </c>
      <c r="I319" s="64">
        <f t="shared" si="75"/>
        <v>10776</v>
      </c>
      <c r="J319" s="64">
        <f t="shared" si="75"/>
        <v>12</v>
      </c>
      <c r="K319" s="64">
        <f t="shared" si="75"/>
        <v>17941</v>
      </c>
      <c r="L319" s="64">
        <f t="shared" si="75"/>
        <v>7421</v>
      </c>
      <c r="M319" s="64">
        <f t="shared" si="75"/>
        <v>26726</v>
      </c>
      <c r="N319" s="64">
        <f t="shared" si="75"/>
        <v>20683</v>
      </c>
      <c r="O319" s="64">
        <f t="shared" si="75"/>
        <v>6043</v>
      </c>
      <c r="P319" s="64">
        <f t="shared" si="75"/>
        <v>34147</v>
      </c>
      <c r="Q319" s="15"/>
      <c r="R319" s="15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</row>
    <row r="320" spans="1:33" ht="16.5" customHeight="1">
      <c r="A320" s="36" t="s">
        <v>12</v>
      </c>
      <c r="B320" s="10">
        <f>'[2]data entry'!B71</f>
        <v>69</v>
      </c>
      <c r="C320" s="89">
        <f>'[2]data entry'!C71</f>
        <v>5339</v>
      </c>
      <c r="D320" s="10">
        <f>'[2]data entry'!D71</f>
        <v>3777</v>
      </c>
      <c r="E320" s="10">
        <f>'[2]data entry'!E71</f>
        <v>1562</v>
      </c>
      <c r="F320" s="134">
        <f>SUM(B320:C320)</f>
        <v>5408</v>
      </c>
      <c r="G320" s="10">
        <f>'[2]data entry'!B86</f>
        <v>2540</v>
      </c>
      <c r="H320" s="89">
        <f>'[2]data entry'!C86</f>
        <v>4424</v>
      </c>
      <c r="I320" s="10">
        <f>'[2]data entry'!D86</f>
        <v>4405</v>
      </c>
      <c r="J320" s="10">
        <f>'[2]data entry'!E86</f>
        <v>19</v>
      </c>
      <c r="K320" s="134">
        <f>'[2]data entry'!F86</f>
        <v>6964</v>
      </c>
      <c r="L320" s="13">
        <f>'[2]data entry'!B101</f>
        <v>2609</v>
      </c>
      <c r="M320" s="62">
        <f>'[2]data entry'!C101</f>
        <v>9763</v>
      </c>
      <c r="N320" s="13">
        <f>'[2]data entry'!D101</f>
        <v>8182</v>
      </c>
      <c r="O320" s="13">
        <f>'[2]data entry'!E101</f>
        <v>1581</v>
      </c>
      <c r="P320" s="135">
        <f>'[2]data entry'!F101</f>
        <v>12372</v>
      </c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</row>
    <row r="321" spans="1:33" ht="16.5" customHeight="1">
      <c r="A321" s="36" t="s">
        <v>13</v>
      </c>
      <c r="B321" s="10">
        <f>'[2]data entry'!B72</f>
        <v>101</v>
      </c>
      <c r="C321" s="89">
        <f>'[2]data entry'!C72</f>
        <v>5965</v>
      </c>
      <c r="D321" s="10">
        <f>'[2]data entry'!D72</f>
        <v>4583</v>
      </c>
      <c r="E321" s="10">
        <f>'[2]data entry'!E72</f>
        <v>1382</v>
      </c>
      <c r="F321" s="134">
        <f>SUM(B321:C321)</f>
        <v>6066</v>
      </c>
      <c r="G321" s="10">
        <f>'[2]data entry'!B87</f>
        <v>2021</v>
      </c>
      <c r="H321" s="89">
        <f>'[2]data entry'!C87</f>
        <v>4421</v>
      </c>
      <c r="I321" s="10">
        <f>'[2]data entry'!D87</f>
        <v>4404</v>
      </c>
      <c r="J321" s="10">
        <f>'[2]data entry'!E87</f>
        <v>17</v>
      </c>
      <c r="K321" s="134">
        <f>'[2]data entry'!F87</f>
        <v>6442</v>
      </c>
      <c r="L321" s="13">
        <f>'[2]data entry'!B102</f>
        <v>2122</v>
      </c>
      <c r="M321" s="62">
        <f>'[2]data entry'!C102</f>
        <v>10386</v>
      </c>
      <c r="N321" s="13">
        <f>'[2]data entry'!D102</f>
        <v>8987</v>
      </c>
      <c r="O321" s="13">
        <f>'[2]data entry'!E102</f>
        <v>1399</v>
      </c>
      <c r="P321" s="135">
        <f>'[2]data entry'!F102</f>
        <v>12508</v>
      </c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</row>
    <row r="322" spans="1:33" ht="16.5" customHeight="1">
      <c r="A322" s="36" t="s">
        <v>14</v>
      </c>
      <c r="B322" s="10">
        <f>'[2]data entry'!B73</f>
        <v>43</v>
      </c>
      <c r="C322" s="89">
        <f>'[2]data entry'!C73</f>
        <v>2338</v>
      </c>
      <c r="D322" s="10">
        <f>'[2]data entry'!D73</f>
        <v>1867</v>
      </c>
      <c r="E322" s="10">
        <f>'[2]data entry'!E73</f>
        <v>471</v>
      </c>
      <c r="F322" s="134">
        <f>SUM(B322:C322)</f>
        <v>2381</v>
      </c>
      <c r="G322" s="10">
        <f>'[2]data entry'!B88</f>
        <v>683</v>
      </c>
      <c r="H322" s="89">
        <f>'[2]data entry'!C88</f>
        <v>992</v>
      </c>
      <c r="I322" s="10">
        <f>'[2]data entry'!D88</f>
        <v>990</v>
      </c>
      <c r="J322" s="10">
        <f>'[2]data entry'!E88</f>
        <v>2</v>
      </c>
      <c r="K322" s="134">
        <f>'[2]data entry'!F88</f>
        <v>1675</v>
      </c>
      <c r="L322" s="13">
        <f>'[2]data entry'!B103</f>
        <v>726</v>
      </c>
      <c r="M322" s="62">
        <f>'[2]data entry'!C103</f>
        <v>3330</v>
      </c>
      <c r="N322" s="13">
        <f>'[2]data entry'!D103</f>
        <v>2857</v>
      </c>
      <c r="O322" s="13">
        <f>'[2]data entry'!E103</f>
        <v>473</v>
      </c>
      <c r="P322" s="135">
        <f>'[2]data entry'!F103</f>
        <v>4056</v>
      </c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</row>
    <row r="323" spans="1:133" s="136" customFormat="1" ht="15.75" customHeight="1">
      <c r="A323" s="18" t="s">
        <v>15</v>
      </c>
      <c r="B323" s="64">
        <f aca="true" t="shared" si="76" ref="B323:P323">SUM(B320:B322)</f>
        <v>213</v>
      </c>
      <c r="C323" s="64">
        <f t="shared" si="76"/>
        <v>13642</v>
      </c>
      <c r="D323" s="64">
        <f t="shared" si="76"/>
        <v>10227</v>
      </c>
      <c r="E323" s="64">
        <f t="shared" si="76"/>
        <v>3415</v>
      </c>
      <c r="F323" s="64">
        <f t="shared" si="76"/>
        <v>13855</v>
      </c>
      <c r="G323" s="64">
        <f t="shared" si="76"/>
        <v>5244</v>
      </c>
      <c r="H323" s="64">
        <f t="shared" si="76"/>
        <v>9837</v>
      </c>
      <c r="I323" s="64">
        <f t="shared" si="76"/>
        <v>9799</v>
      </c>
      <c r="J323" s="64">
        <f t="shared" si="76"/>
        <v>38</v>
      </c>
      <c r="K323" s="64">
        <f t="shared" si="76"/>
        <v>15081</v>
      </c>
      <c r="L323" s="64">
        <f t="shared" si="76"/>
        <v>5457</v>
      </c>
      <c r="M323" s="64">
        <f t="shared" si="76"/>
        <v>23479</v>
      </c>
      <c r="N323" s="64">
        <f t="shared" si="76"/>
        <v>20026</v>
      </c>
      <c r="O323" s="64">
        <f t="shared" si="76"/>
        <v>3453</v>
      </c>
      <c r="P323" s="64">
        <f t="shared" si="76"/>
        <v>28936</v>
      </c>
      <c r="Q323" s="15"/>
      <c r="R323" s="15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</row>
    <row r="324" spans="1:33" ht="16.5" customHeight="1">
      <c r="A324" s="36" t="s">
        <v>16</v>
      </c>
      <c r="B324" s="10">
        <f>'[2]data entry'!B74</f>
        <v>53</v>
      </c>
      <c r="C324" s="89">
        <f>'[2]data entry'!C74</f>
        <v>2819</v>
      </c>
      <c r="D324" s="10">
        <f>'[2]data entry'!D74</f>
        <v>2156</v>
      </c>
      <c r="E324" s="10">
        <f>'[2]data entry'!E74</f>
        <v>663</v>
      </c>
      <c r="F324" s="134">
        <f>SUM(B324:C324)</f>
        <v>2872</v>
      </c>
      <c r="G324" s="10">
        <f>'[2]data entry'!B89</f>
        <v>891</v>
      </c>
      <c r="H324" s="89">
        <f>'[2]data entry'!C89</f>
        <v>1429</v>
      </c>
      <c r="I324" s="10">
        <f>'[2]data entry'!D89</f>
        <v>1426</v>
      </c>
      <c r="J324" s="10">
        <f>'[2]data entry'!E89</f>
        <v>3</v>
      </c>
      <c r="K324" s="134">
        <f>'[2]data entry'!F89</f>
        <v>2320</v>
      </c>
      <c r="L324" s="13">
        <f>'[2]data entry'!B104</f>
        <v>944</v>
      </c>
      <c r="M324" s="62">
        <f>'[2]data entry'!C104</f>
        <v>4248</v>
      </c>
      <c r="N324" s="13">
        <f>'[2]data entry'!D104</f>
        <v>3582</v>
      </c>
      <c r="O324" s="13">
        <f>'[2]data entry'!E104</f>
        <v>666</v>
      </c>
      <c r="P324" s="135">
        <f>'[2]data entry'!F104</f>
        <v>5192</v>
      </c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</row>
    <row r="325" spans="1:16" ht="16.5" customHeight="1">
      <c r="A325" s="36" t="s">
        <v>17</v>
      </c>
      <c r="B325" s="10">
        <f>'[2]data entry'!B75</f>
        <v>67</v>
      </c>
      <c r="C325" s="89">
        <f>'[2]data entry'!C75</f>
        <v>4607</v>
      </c>
      <c r="D325" s="10">
        <f>'[2]data entry'!D75</f>
        <v>3183</v>
      </c>
      <c r="E325" s="10">
        <f>'[2]data entry'!E75</f>
        <v>1424</v>
      </c>
      <c r="F325" s="134">
        <f>SUM(B325:C325)</f>
        <v>4674</v>
      </c>
      <c r="G325" s="10">
        <f>'[2]data entry'!B90</f>
        <v>1369</v>
      </c>
      <c r="H325" s="89">
        <f>'[2]data entry'!C90</f>
        <v>3497</v>
      </c>
      <c r="I325" s="10">
        <f>'[2]data entry'!D90</f>
        <v>3493</v>
      </c>
      <c r="J325" s="10">
        <f>'[2]data entry'!E90</f>
        <v>4</v>
      </c>
      <c r="K325" s="134">
        <f>'[2]data entry'!F90</f>
        <v>4866</v>
      </c>
      <c r="L325" s="13">
        <f>'[2]data entry'!B105</f>
        <v>1436</v>
      </c>
      <c r="M325" s="62">
        <f>'[2]data entry'!C105</f>
        <v>8104</v>
      </c>
      <c r="N325" s="13">
        <f>'[2]data entry'!D105</f>
        <v>6676</v>
      </c>
      <c r="O325" s="13">
        <f>'[2]data entry'!E105</f>
        <v>1428</v>
      </c>
      <c r="P325" s="135">
        <f>'[2]data entry'!F105</f>
        <v>9540</v>
      </c>
    </row>
    <row r="326" spans="1:16" ht="16.5" customHeight="1">
      <c r="A326" s="36" t="s">
        <v>18</v>
      </c>
      <c r="B326" s="10">
        <f>'[2]data entry'!B76</f>
        <v>68</v>
      </c>
      <c r="C326" s="89">
        <f>'[2]data entry'!C76</f>
        <v>4020</v>
      </c>
      <c r="D326" s="10">
        <f>'[2]data entry'!D76</f>
        <v>2812</v>
      </c>
      <c r="E326" s="10">
        <f>'[2]data entry'!E76</f>
        <v>1208</v>
      </c>
      <c r="F326" s="134">
        <f>SUM(B326:C326)</f>
        <v>4088</v>
      </c>
      <c r="G326" s="10">
        <f>'[2]data entry'!B91</f>
        <v>2262</v>
      </c>
      <c r="H326" s="89">
        <f>'[2]data entry'!C91</f>
        <v>4082</v>
      </c>
      <c r="I326" s="10">
        <f>'[2]data entry'!D91</f>
        <v>4074</v>
      </c>
      <c r="J326" s="10">
        <f>'[2]data entry'!E91</f>
        <v>8</v>
      </c>
      <c r="K326" s="134">
        <f>'[2]data entry'!F91</f>
        <v>6344</v>
      </c>
      <c r="L326" s="13">
        <f>'[2]data entry'!B106</f>
        <v>2330</v>
      </c>
      <c r="M326" s="62">
        <f>'[2]data entry'!C106</f>
        <v>8102</v>
      </c>
      <c r="N326" s="13">
        <f>'[2]data entry'!D106</f>
        <v>6886</v>
      </c>
      <c r="O326" s="13">
        <f>'[2]data entry'!E106</f>
        <v>1216</v>
      </c>
      <c r="P326" s="135">
        <f>'[2]data entry'!F106</f>
        <v>10432</v>
      </c>
    </row>
    <row r="327" spans="1:133" s="136" customFormat="1" ht="16.5" customHeight="1">
      <c r="A327" s="18" t="s">
        <v>19</v>
      </c>
      <c r="B327" s="64">
        <f aca="true" t="shared" si="77" ref="B327:P327">SUM(B324:B326)</f>
        <v>188</v>
      </c>
      <c r="C327" s="64">
        <f t="shared" si="77"/>
        <v>11446</v>
      </c>
      <c r="D327" s="64">
        <f t="shared" si="77"/>
        <v>8151</v>
      </c>
      <c r="E327" s="64">
        <f t="shared" si="77"/>
        <v>3295</v>
      </c>
      <c r="F327" s="64">
        <f t="shared" si="77"/>
        <v>11634</v>
      </c>
      <c r="G327" s="64">
        <f t="shared" si="77"/>
        <v>4522</v>
      </c>
      <c r="H327" s="64">
        <f t="shared" si="77"/>
        <v>9008</v>
      </c>
      <c r="I327" s="64">
        <f t="shared" si="77"/>
        <v>8993</v>
      </c>
      <c r="J327" s="64">
        <f t="shared" si="77"/>
        <v>15</v>
      </c>
      <c r="K327" s="64">
        <f t="shared" si="77"/>
        <v>13530</v>
      </c>
      <c r="L327" s="64">
        <f t="shared" si="77"/>
        <v>4710</v>
      </c>
      <c r="M327" s="64">
        <f t="shared" si="77"/>
        <v>20454</v>
      </c>
      <c r="N327" s="64">
        <f t="shared" si="77"/>
        <v>17144</v>
      </c>
      <c r="O327" s="64">
        <f t="shared" si="77"/>
        <v>3310</v>
      </c>
      <c r="P327" s="64">
        <f t="shared" si="77"/>
        <v>25164</v>
      </c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</row>
    <row r="328" spans="1:16" ht="16.5" customHeight="1">
      <c r="A328" s="45" t="s">
        <v>38</v>
      </c>
      <c r="B328" s="61"/>
      <c r="C328" s="61"/>
      <c r="D328" s="61"/>
      <c r="E328" s="61"/>
      <c r="F328" s="135"/>
      <c r="G328" s="61"/>
      <c r="H328" s="61"/>
      <c r="I328" s="61"/>
      <c r="J328" s="61"/>
      <c r="K328" s="135"/>
      <c r="L328" s="61"/>
      <c r="M328" s="61"/>
      <c r="N328" s="61"/>
      <c r="O328" s="61"/>
      <c r="P328" s="135"/>
    </row>
    <row r="329" spans="1:12" ht="16.5" customHeight="1">
      <c r="A329" s="14"/>
      <c r="B329" s="14"/>
      <c r="C329" s="14"/>
      <c r="D329" s="14"/>
      <c r="E329" s="14"/>
      <c r="F329" s="14"/>
      <c r="G329" s="17"/>
      <c r="J329" s="129"/>
      <c r="L329" s="15"/>
    </row>
    <row r="330" spans="7:11" ht="16.5" customHeight="1">
      <c r="G330" s="14"/>
      <c r="H330" s="14"/>
      <c r="I330" s="14"/>
      <c r="J330" s="14"/>
      <c r="K330" s="14"/>
    </row>
    <row r="331" spans="1:11" ht="16.5" customHeight="1">
      <c r="A331" s="14"/>
      <c r="B331" s="14"/>
      <c r="C331" s="14"/>
      <c r="D331" s="14"/>
      <c r="E331" s="14"/>
      <c r="F331" s="14"/>
      <c r="G331" s="17"/>
      <c r="H331" s="14"/>
      <c r="I331" s="17"/>
      <c r="J331" s="17"/>
      <c r="K331" s="137"/>
    </row>
    <row r="332" spans="1:11" ht="16.5" customHeight="1">
      <c r="A332" s="138"/>
      <c r="B332" s="138"/>
      <c r="C332" s="138"/>
      <c r="D332" s="138"/>
      <c r="E332" s="138"/>
      <c r="F332" s="138"/>
      <c r="G332" s="17"/>
      <c r="H332" s="14"/>
      <c r="I332" s="17"/>
      <c r="J332" s="14"/>
      <c r="K332" s="139"/>
    </row>
    <row r="333" spans="2:5" ht="16.5" customHeight="1">
      <c r="B333" s="14"/>
      <c r="C333" s="14"/>
      <c r="D333" s="14"/>
      <c r="E333" s="14"/>
    </row>
    <row r="334" spans="2:5" ht="16.5" customHeight="1">
      <c r="B334" s="14"/>
      <c r="C334" s="14"/>
      <c r="D334" s="14"/>
      <c r="E334" s="14"/>
    </row>
  </sheetData>
  <sheetProtection/>
  <mergeCells count="122">
    <mergeCell ref="A310:F310"/>
    <mergeCell ref="G310:K310"/>
    <mergeCell ref="L310:P310"/>
    <mergeCell ref="FU289:GJ289"/>
    <mergeCell ref="GK289:GZ289"/>
    <mergeCell ref="HA289:HP289"/>
    <mergeCell ref="DI289:DX289"/>
    <mergeCell ref="DY289:EN289"/>
    <mergeCell ref="HA269:HP269"/>
    <mergeCell ref="HQ269:IF269"/>
    <mergeCell ref="IG269:IV269"/>
    <mergeCell ref="A289:L289"/>
    <mergeCell ref="Q289:AF289"/>
    <mergeCell ref="AG289:AV289"/>
    <mergeCell ref="AW289:BL289"/>
    <mergeCell ref="BM289:CB289"/>
    <mergeCell ref="IG289:IV289"/>
    <mergeCell ref="HQ289:IF289"/>
    <mergeCell ref="CC289:CR289"/>
    <mergeCell ref="CS289:DH289"/>
    <mergeCell ref="EO269:FD269"/>
    <mergeCell ref="FE269:FT269"/>
    <mergeCell ref="FU269:GJ269"/>
    <mergeCell ref="GK269:GZ269"/>
    <mergeCell ref="EO289:FD289"/>
    <mergeCell ref="FE289:FT289"/>
    <mergeCell ref="IG249:IV249"/>
    <mergeCell ref="A269:L269"/>
    <mergeCell ref="Q269:AF269"/>
    <mergeCell ref="AG269:AV269"/>
    <mergeCell ref="AW269:BL269"/>
    <mergeCell ref="BM269:CB269"/>
    <mergeCell ref="CC269:CR269"/>
    <mergeCell ref="CS269:DH269"/>
    <mergeCell ref="DI269:DX269"/>
    <mergeCell ref="DY269:EN269"/>
    <mergeCell ref="FU249:GJ249"/>
    <mergeCell ref="GK249:GZ249"/>
    <mergeCell ref="HA249:HP249"/>
    <mergeCell ref="HQ249:IF249"/>
    <mergeCell ref="DI249:DX249"/>
    <mergeCell ref="DY249:EN249"/>
    <mergeCell ref="EO249:FD249"/>
    <mergeCell ref="FE249:FT249"/>
    <mergeCell ref="HA229:HP229"/>
    <mergeCell ref="HQ229:IF229"/>
    <mergeCell ref="IG229:IV229"/>
    <mergeCell ref="A249:L249"/>
    <mergeCell ref="Q249:AF249"/>
    <mergeCell ref="AG249:AV249"/>
    <mergeCell ref="AW249:BL249"/>
    <mergeCell ref="BM249:CB249"/>
    <mergeCell ref="CC249:CR249"/>
    <mergeCell ref="CS249:DH249"/>
    <mergeCell ref="EO229:FD229"/>
    <mergeCell ref="FE229:FT229"/>
    <mergeCell ref="FU229:GJ229"/>
    <mergeCell ref="GK229:GZ229"/>
    <mergeCell ref="CC229:CR229"/>
    <mergeCell ref="CS229:DH229"/>
    <mergeCell ref="DI229:DX229"/>
    <mergeCell ref="DY229:EN229"/>
    <mergeCell ref="Q229:AF229"/>
    <mergeCell ref="AG229:AV229"/>
    <mergeCell ref="AW229:BL229"/>
    <mergeCell ref="BM229:CB229"/>
    <mergeCell ref="A166:L166"/>
    <mergeCell ref="A186:L186"/>
    <mergeCell ref="A207:L207"/>
    <mergeCell ref="A229:L229"/>
    <mergeCell ref="CS145:DH145"/>
    <mergeCell ref="DI145:DX145"/>
    <mergeCell ref="GK145:GZ145"/>
    <mergeCell ref="HA145:HP145"/>
    <mergeCell ref="HQ145:IF145"/>
    <mergeCell ref="IG145:IV145"/>
    <mergeCell ref="DY145:EN145"/>
    <mergeCell ref="EO145:FD145"/>
    <mergeCell ref="FE145:FT145"/>
    <mergeCell ref="FU145:GJ145"/>
    <mergeCell ref="HQ105:IF105"/>
    <mergeCell ref="IG105:IV105"/>
    <mergeCell ref="HA125:HP125"/>
    <mergeCell ref="HQ125:IF125"/>
    <mergeCell ref="IG125:IV125"/>
    <mergeCell ref="Q145:AF145"/>
    <mergeCell ref="AG145:AV145"/>
    <mergeCell ref="AW145:BL145"/>
    <mergeCell ref="BM145:CB145"/>
    <mergeCell ref="CC145:CR145"/>
    <mergeCell ref="Q125:AF125"/>
    <mergeCell ref="AG125:AV125"/>
    <mergeCell ref="AW125:BL125"/>
    <mergeCell ref="BM125:CB125"/>
    <mergeCell ref="CC125:CR125"/>
    <mergeCell ref="CS125:DH125"/>
    <mergeCell ref="DI125:DX125"/>
    <mergeCell ref="DY125:EN125"/>
    <mergeCell ref="FE105:FT105"/>
    <mergeCell ref="FU105:GJ105"/>
    <mergeCell ref="GK105:GZ105"/>
    <mergeCell ref="HA105:HP105"/>
    <mergeCell ref="EO125:FD125"/>
    <mergeCell ref="FE125:FT125"/>
    <mergeCell ref="FU125:GJ125"/>
    <mergeCell ref="GK125:GZ125"/>
    <mergeCell ref="CS105:DH105"/>
    <mergeCell ref="DI105:DX105"/>
    <mergeCell ref="DY105:EN105"/>
    <mergeCell ref="EO105:FD105"/>
    <mergeCell ref="AG105:AV105"/>
    <mergeCell ref="AW105:BL105"/>
    <mergeCell ref="BM105:CB105"/>
    <mergeCell ref="CC105:CR105"/>
    <mergeCell ref="A44:P44"/>
    <mergeCell ref="A64:P64"/>
    <mergeCell ref="A84:P84"/>
    <mergeCell ref="Q105:AF105"/>
    <mergeCell ref="A1:R1"/>
    <mergeCell ref="A2:R2"/>
    <mergeCell ref="A3:P3"/>
    <mergeCell ref="A24:P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 OF AXA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lori-raea</dc:creator>
  <cp:keywords/>
  <dc:description/>
  <cp:lastModifiedBy>Careme C. Carty</cp:lastModifiedBy>
  <dcterms:created xsi:type="dcterms:W3CDTF">2009-03-20T20:55:44Z</dcterms:created>
  <dcterms:modified xsi:type="dcterms:W3CDTF">2020-10-20T15:24:25Z</dcterms:modified>
  <cp:category/>
  <cp:version/>
  <cp:contentType/>
  <cp:contentStatus/>
</cp:coreProperties>
</file>